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2023\대관\신청서식\"/>
    </mc:Choice>
  </mc:AlternateContent>
  <xr:revisionPtr revIDLastSave="0" documentId="13_ncr:1_{9A47DDA8-B38F-4371-A9AB-BDB408CC7959}" xr6:coauthVersionLast="36" xr6:coauthVersionMax="36" xr10:uidLastSave="{00000000-0000-0000-0000-000000000000}"/>
  <bookViews>
    <workbookView xWindow="0" yWindow="0" windowWidth="28800" windowHeight="12285" activeTab="1" xr2:uid="{00000000-000D-0000-FFFF-FFFF00000000}"/>
  </bookViews>
  <sheets>
    <sheet name="00. 시설사용 안내" sheetId="17" r:id="rId1"/>
    <sheet name="01. 기본정보입력" sheetId="2" r:id="rId2"/>
    <sheet name="02. 실시간견적" sheetId="10" r:id="rId3"/>
    <sheet name="03. 시설사용신청서" sheetId="1" r:id="rId4"/>
    <sheet name="04. 부대설비사용신청서" sheetId="5" r:id="rId5"/>
    <sheet name="05. 시설사용 계약서" sheetId="14" r:id="rId6"/>
    <sheet name="06. 시설사용서약서" sheetId="15" r:id="rId7"/>
    <sheet name="07. 통장사본" sheetId="13" r:id="rId8"/>
    <sheet name="08. 사업자등록증" sheetId="12" r:id="rId9"/>
    <sheet name="09. 시설사용 허가가능 통보서" sheetId="16" r:id="rId10"/>
    <sheet name="10. 시설사용 허가서" sheetId="7" r:id="rId11"/>
    <sheet name="활동일지(사후작성)" sheetId="9" state="hidden" r:id="rId12"/>
    <sheet name="사용허가신청접수및허가대장" sheetId="8" state="hidden" r:id="rId13"/>
  </sheets>
  <definedNames>
    <definedName name="_xlnm.Print_Area" localSheetId="3">'03. 시설사용신청서'!$A$1:$AW$30</definedName>
    <definedName name="_xlnm.Print_Area" localSheetId="4">'04. 부대설비사용신청서'!$A$1:$AW$29</definedName>
    <definedName name="_xlnm.Print_Area" localSheetId="5">'05. 시설사용 계약서'!$A$1:$AW$80</definedName>
    <definedName name="_xlnm.Print_Area" localSheetId="6">'06. 시설사용서약서'!$A$1:$AW$94</definedName>
    <definedName name="_xlnm.Print_Area" localSheetId="7">'07. 통장사본'!$A$1:$H$43</definedName>
    <definedName name="_xlnm.Print_Area" localSheetId="9">'09. 시설사용 허가가능 통보서'!$A$1:$AW$36</definedName>
    <definedName name="_xlnm.Print_Area" localSheetId="10">'10. 시설사용 허가서'!$A$1:$AW$36</definedName>
    <definedName name="_xlnm.Print_Area" localSheetId="12">사용허가신청접수및허가대장!$A$1:$FK$83</definedName>
    <definedName name="_xlnm.Print_Area" localSheetId="11">'활동일지(사후작성)'!$A$1:$AT$25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" i="7" l="1"/>
  <c r="O32" i="14"/>
  <c r="AO17" i="7"/>
  <c r="AO16" i="7"/>
  <c r="N10" i="7"/>
  <c r="N11" i="7"/>
  <c r="N12" i="7"/>
  <c r="N13" i="7"/>
  <c r="N9" i="7"/>
  <c r="N13" i="16"/>
  <c r="N14" i="16"/>
  <c r="N15" i="16"/>
  <c r="N16" i="16"/>
  <c r="N12" i="16"/>
  <c r="O31" i="14"/>
  <c r="AV12" i="10"/>
  <c r="AN32" i="14" s="1"/>
  <c r="AV10" i="10"/>
  <c r="AO15" i="5" s="1"/>
  <c r="AG10" i="10"/>
  <c r="AG9" i="10"/>
  <c r="AO19" i="5" l="1"/>
  <c r="AV11" i="10"/>
  <c r="K18" i="1"/>
  <c r="K19" i="1"/>
  <c r="K20" i="1"/>
  <c r="K21" i="1"/>
  <c r="K17" i="1"/>
  <c r="AD12" i="15"/>
  <c r="AO17" i="5" l="1"/>
  <c r="AN31" i="14"/>
  <c r="O24" i="14"/>
  <c r="O26" i="14"/>
  <c r="O27" i="14"/>
  <c r="O28" i="14"/>
  <c r="O29" i="14"/>
  <c r="O25" i="14"/>
  <c r="AD18" i="15"/>
  <c r="AD20" i="15"/>
  <c r="BO7" i="10"/>
  <c r="BO6" i="10"/>
  <c r="AG8" i="10" l="1"/>
  <c r="AG7" i="10"/>
  <c r="AV7" i="10" l="1"/>
  <c r="AO12" i="5" s="1"/>
  <c r="P19" i="16" l="1"/>
  <c r="N34" i="16"/>
  <c r="K16" i="16"/>
  <c r="K15" i="16"/>
  <c r="K14" i="16"/>
  <c r="K13" i="16"/>
  <c r="K11" i="16"/>
  <c r="K10" i="16"/>
  <c r="K9" i="16"/>
  <c r="K8" i="16"/>
  <c r="AH7" i="16"/>
  <c r="P7" i="16"/>
  <c r="AH6" i="16"/>
  <c r="P6" i="16"/>
  <c r="AP5" i="16"/>
  <c r="AC5" i="16"/>
  <c r="K5" i="16"/>
  <c r="K4" i="16"/>
  <c r="AP3" i="16"/>
  <c r="K3" i="16"/>
  <c r="AS1" i="16"/>
  <c r="AO1" i="16"/>
  <c r="AJ1" i="16"/>
  <c r="AO2" i="1"/>
  <c r="AJ2" i="1"/>
  <c r="CA11" i="8"/>
  <c r="CR7" i="8"/>
  <c r="CI7" i="8"/>
  <c r="CA7" i="8"/>
  <c r="AH17" i="7"/>
  <c r="AY16" i="7"/>
  <c r="K13" i="7"/>
  <c r="K12" i="7"/>
  <c r="K11" i="7"/>
  <c r="K10" i="7"/>
  <c r="J20" i="2"/>
  <c r="J19" i="2"/>
  <c r="B6" i="10"/>
  <c r="Y6" i="10" l="1"/>
  <c r="AV6" i="10" s="1"/>
  <c r="N32" i="7"/>
  <c r="C36" i="14"/>
  <c r="J21" i="2"/>
  <c r="AO10" i="5" l="1"/>
  <c r="H21" i="1"/>
  <c r="H20" i="1"/>
  <c r="H19" i="1"/>
  <c r="H18" i="1"/>
  <c r="CY7" i="8"/>
  <c r="AX7" i="8"/>
  <c r="AR7" i="8"/>
  <c r="V7" i="8"/>
  <c r="J7" i="8"/>
  <c r="E7" i="8"/>
  <c r="I13" i="9"/>
  <c r="I12" i="9"/>
  <c r="I11" i="9"/>
  <c r="I10" i="9"/>
  <c r="CY11" i="8" l="1"/>
  <c r="EL7" i="8" s="1"/>
  <c r="O61" i="14"/>
  <c r="F12" i="15"/>
  <c r="F20" i="15" s="1"/>
  <c r="F18" i="15" l="1"/>
  <c r="F16" i="15"/>
  <c r="F14" i="15"/>
  <c r="BN7" i="10"/>
  <c r="BN6" i="10"/>
  <c r="T16" i="7"/>
  <c r="V73" i="15" l="1"/>
  <c r="V71" i="15"/>
  <c r="AD16" i="15"/>
  <c r="AD14" i="15"/>
  <c r="B20" i="15"/>
  <c r="B18" i="15"/>
  <c r="B16" i="15"/>
  <c r="B14" i="15"/>
  <c r="B12" i="15"/>
  <c r="Y31" i="14"/>
  <c r="AH19" i="14"/>
  <c r="AE73" i="14" l="1"/>
  <c r="AE70" i="14"/>
  <c r="AE67" i="14"/>
  <c r="R19" i="14"/>
  <c r="R15" i="14"/>
  <c r="R14" i="14"/>
  <c r="R10" i="14"/>
  <c r="B5" i="14"/>
  <c r="I17" i="9" l="1"/>
  <c r="I16" i="9"/>
  <c r="I15" i="9"/>
  <c r="I14" i="9"/>
  <c r="I9" i="9"/>
  <c r="M5" i="9"/>
  <c r="K6" i="7" l="1"/>
  <c r="CI11" i="8" l="1"/>
  <c r="AV9" i="10"/>
  <c r="AO16" i="5" s="1"/>
  <c r="AV8" i="10"/>
  <c r="AV13" i="10" l="1"/>
  <c r="N15" i="7" s="1"/>
  <c r="CB14" i="10"/>
  <c r="AO13" i="5"/>
  <c r="AN30" i="14" s="1"/>
  <c r="AN25" i="14" l="1"/>
  <c r="BF6" i="10"/>
  <c r="AN29" i="14" l="1"/>
  <c r="AN28" i="14"/>
  <c r="AN26" i="14"/>
  <c r="AN34" i="14" s="1"/>
  <c r="AN27" i="14"/>
  <c r="AE8" i="9" l="1"/>
  <c r="V8" i="9"/>
  <c r="S8" i="9"/>
  <c r="P8" i="9"/>
  <c r="M8" i="9" l="1"/>
  <c r="K7" i="7"/>
  <c r="K5" i="7"/>
  <c r="K4" i="7"/>
  <c r="AP3" i="7"/>
  <c r="K3" i="7"/>
  <c r="AI28" i="5" l="1"/>
  <c r="M26" i="5"/>
  <c r="K8" i="5"/>
  <c r="AH7" i="5"/>
  <c r="P7" i="5"/>
  <c r="AH6" i="5"/>
  <c r="P6" i="5"/>
  <c r="AP5" i="5"/>
  <c r="AC5" i="5"/>
  <c r="K5" i="5"/>
  <c r="K4" i="5"/>
  <c r="AP3" i="5"/>
  <c r="K3" i="5"/>
  <c r="AI29" i="1"/>
  <c r="M27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6" i="1"/>
  <c r="K11" i="1"/>
  <c r="K10" i="1"/>
  <c r="K9" i="1"/>
  <c r="AH8" i="1"/>
  <c r="P8" i="1"/>
  <c r="AH7" i="1"/>
  <c r="P7" i="1"/>
  <c r="AP6" i="1"/>
  <c r="AC6" i="1"/>
  <c r="K6" i="1"/>
  <c r="K5" i="1"/>
  <c r="AP4" i="1"/>
  <c r="K4" i="1"/>
  <c r="O15" i="1" l="1"/>
  <c r="W15" i="1"/>
  <c r="AE15" i="1"/>
  <c r="AM15" i="1"/>
  <c r="S15" i="1"/>
  <c r="AA15" i="1"/>
  <c r="AI15" i="1"/>
  <c r="AS14" i="1"/>
  <c r="AQ14" i="1"/>
  <c r="M14" i="1"/>
  <c r="K14" i="1"/>
  <c r="K15" i="1" l="1"/>
  <c r="BU7" i="8" s="1"/>
  <c r="AQ15" i="1"/>
  <c r="N14" i="7" l="1"/>
  <c r="DW7" i="8" l="1"/>
  <c r="BA24" i="14"/>
  <c r="AE15" i="7"/>
  <c r="CB16" i="10"/>
  <c r="CB17" i="10" l="1"/>
  <c r="AO20" i="5"/>
  <c r="N17" i="16" s="1"/>
  <c r="AE17" i="16" s="1"/>
  <c r="R20" i="14" l="1"/>
  <c r="AB20" i="14" l="1"/>
</calcChain>
</file>

<file path=xl/sharedStrings.xml><?xml version="1.0" encoding="utf-8"?>
<sst xmlns="http://schemas.openxmlformats.org/spreadsheetml/2006/main" count="485" uniqueCount="364">
  <si>
    <t>연락처</t>
    <phoneticPr fontId="2" type="noConversion"/>
  </si>
  <si>
    <t>대표자명</t>
    <phoneticPr fontId="2" type="noConversion"/>
  </si>
  <si>
    <t>이동전화</t>
    <phoneticPr fontId="2" type="noConversion"/>
  </si>
  <si>
    <t>신청인</t>
    <phoneticPr fontId="2" type="noConversion"/>
  </si>
  <si>
    <t>단체명</t>
    <phoneticPr fontId="2" type="noConversion"/>
  </si>
  <si>
    <t>주소</t>
    <phoneticPr fontId="2" type="noConversion"/>
  </si>
  <si>
    <r>
      <t xml:space="preserve">성명
</t>
    </r>
    <r>
      <rPr>
        <sz val="8"/>
        <color theme="1"/>
        <rFont val="맑은 고딕"/>
        <family val="3"/>
        <charset val="129"/>
        <scheme val="minor"/>
      </rPr>
      <t>(신청인)</t>
    </r>
    <phoneticPr fontId="2" type="noConversion"/>
  </si>
  <si>
    <r>
      <t xml:space="preserve">사업자번호
</t>
    </r>
    <r>
      <rPr>
        <sz val="8"/>
        <color theme="1"/>
        <rFont val="맑은 고딕"/>
        <family val="3"/>
        <charset val="129"/>
        <scheme val="minor"/>
      </rPr>
      <t>(고유번호증)</t>
    </r>
    <phoneticPr fontId="2" type="noConversion"/>
  </si>
  <si>
    <t>대표번호</t>
    <phoneticPr fontId="2" type="noConversion"/>
  </si>
  <si>
    <t>대표FAX</t>
    <phoneticPr fontId="2" type="noConversion"/>
  </si>
  <si>
    <t>E-Mail</t>
    <phoneticPr fontId="2" type="noConversion"/>
  </si>
  <si>
    <t>신
청
인</t>
    <phoneticPr fontId="2" type="noConversion"/>
  </si>
  <si>
    <t>시설사용 신청서</t>
    <phoneticPr fontId="2" type="noConversion"/>
  </si>
  <si>
    <t>행사명</t>
    <phoneticPr fontId="2" type="noConversion"/>
  </si>
  <si>
    <t>행사종류</t>
    <phoneticPr fontId="2" type="noConversion"/>
  </si>
  <si>
    <t>참석인원</t>
    <phoneticPr fontId="2" type="noConversion"/>
  </si>
  <si>
    <t>사용목적
 및 내용</t>
    <phoneticPr fontId="2" type="noConversion"/>
  </si>
  <si>
    <t>여</t>
    <phoneticPr fontId="2" type="noConversion"/>
  </si>
  <si>
    <t>남</t>
    <phoneticPr fontId="2" type="noConversion"/>
  </si>
  <si>
    <t>초</t>
    <phoneticPr fontId="2" type="noConversion"/>
  </si>
  <si>
    <t>중</t>
    <phoneticPr fontId="2" type="noConversion"/>
  </si>
  <si>
    <t>고</t>
    <phoneticPr fontId="2" type="noConversion"/>
  </si>
  <si>
    <t>성인</t>
    <phoneticPr fontId="2" type="noConversion"/>
  </si>
  <si>
    <t>소 계</t>
    <phoneticPr fontId="2" type="noConversion"/>
  </si>
  <si>
    <t>여</t>
    <phoneticPr fontId="2" type="noConversion"/>
  </si>
  <si>
    <t>중</t>
    <phoneticPr fontId="2" type="noConversion"/>
  </si>
  <si>
    <t>대</t>
    <phoneticPr fontId="2" type="noConversion"/>
  </si>
  <si>
    <t>학교밖</t>
    <phoneticPr fontId="2" type="noConversion"/>
  </si>
  <si>
    <t>유아</t>
    <phoneticPr fontId="2" type="noConversion"/>
  </si>
  <si>
    <t>행
사
내
용</t>
    <phoneticPr fontId="2" type="noConversion"/>
  </si>
  <si>
    <t>청소년</t>
    <phoneticPr fontId="2" type="noConversion"/>
  </si>
  <si>
    <t>비고</t>
    <phoneticPr fontId="2" type="noConversion"/>
  </si>
  <si>
    <t>사용장소</t>
    <phoneticPr fontId="2" type="noConversion"/>
  </si>
  <si>
    <t>사
용
일
정</t>
    <phoneticPr fontId="2" type="noConversion"/>
  </si>
  <si>
    <t>사
용
내
역</t>
    <phoneticPr fontId="2" type="noConversion"/>
  </si>
  <si>
    <t>단체/기관/개인명</t>
    <phoneticPr fontId="2" type="noConversion"/>
  </si>
  <si>
    <t>대표자명/개인명</t>
    <phoneticPr fontId="2" type="noConversion"/>
  </si>
  <si>
    <t>성명(신청인)</t>
    <phoneticPr fontId="2" type="noConversion"/>
  </si>
  <si>
    <t>생년월일(신청인)</t>
    <phoneticPr fontId="2" type="noConversion"/>
  </si>
  <si>
    <t>사업자등록증번호
(고유번호증 번호)</t>
    <phoneticPr fontId="2" type="noConversion"/>
  </si>
  <si>
    <t>대표번호</t>
    <phoneticPr fontId="2" type="noConversion"/>
  </si>
  <si>
    <t>대표팩스</t>
    <phoneticPr fontId="2" type="noConversion"/>
  </si>
  <si>
    <t>핸드폰(신청인)</t>
    <phoneticPr fontId="2" type="noConversion"/>
  </si>
  <si>
    <t>E-mail(신청인)</t>
    <phoneticPr fontId="2" type="noConversion"/>
  </si>
  <si>
    <t>행사명</t>
    <phoneticPr fontId="2" type="noConversion"/>
  </si>
  <si>
    <t>사용목적 및 내용</t>
    <phoneticPr fontId="2" type="noConversion"/>
  </si>
  <si>
    <t>사용장소</t>
    <phoneticPr fontId="2" type="noConversion"/>
  </si>
  <si>
    <t>사용일정1</t>
    <phoneticPr fontId="2" type="noConversion"/>
  </si>
  <si>
    <t>사용일정2</t>
  </si>
  <si>
    <t>사용일정3</t>
  </si>
  <si>
    <t>사용일정4</t>
  </si>
  <si>
    <t>사용일정5</t>
  </si>
  <si>
    <t>단체/기관/개인 주소</t>
    <phoneticPr fontId="2" type="noConversion"/>
  </si>
  <si>
    <t>공연</t>
    <phoneticPr fontId="2" type="noConversion"/>
  </si>
  <si>
    <t>교육</t>
    <phoneticPr fontId="2" type="noConversion"/>
  </si>
  <si>
    <t>세미나</t>
    <phoneticPr fontId="2" type="noConversion"/>
  </si>
  <si>
    <t>워크숍</t>
    <phoneticPr fontId="2" type="noConversion"/>
  </si>
  <si>
    <t>모둠활동</t>
    <phoneticPr fontId="2" type="noConversion"/>
  </si>
  <si>
    <t>체험활동</t>
    <phoneticPr fontId="2" type="noConversion"/>
  </si>
  <si>
    <t>체육활동</t>
    <phoneticPr fontId="2" type="noConversion"/>
  </si>
  <si>
    <t>신청자
정보</t>
    <phoneticPr fontId="2" type="noConversion"/>
  </si>
  <si>
    <t>행사
정보</t>
    <phoneticPr fontId="2" type="noConversion"/>
  </si>
  <si>
    <t>행사
일정</t>
    <phoneticPr fontId="2" type="noConversion"/>
  </si>
  <si>
    <t>생년월일</t>
    <phoneticPr fontId="2" type="noConversion"/>
  </si>
  <si>
    <t>남</t>
    <phoneticPr fontId="2" type="noConversion"/>
  </si>
  <si>
    <t>여</t>
    <phoneticPr fontId="2" type="noConversion"/>
  </si>
  <si>
    <t>고</t>
    <phoneticPr fontId="2" type="noConversion"/>
  </si>
  <si>
    <t>대</t>
    <phoneticPr fontId="2" type="noConversion"/>
  </si>
  <si>
    <t>성인</t>
    <phoneticPr fontId="2" type="noConversion"/>
  </si>
  <si>
    <t>유아</t>
    <phoneticPr fontId="2" type="noConversion"/>
  </si>
  <si>
    <t>연령</t>
    <phoneticPr fontId="2" type="noConversion"/>
  </si>
  <si>
    <t>성별</t>
    <phoneticPr fontId="2" type="noConversion"/>
  </si>
  <si>
    <t>인원수</t>
    <phoneticPr fontId="2" type="noConversion"/>
  </si>
  <si>
    <t>위와 같이 시설사용을 신청 합니다.</t>
    <phoneticPr fontId="2" type="noConversion"/>
  </si>
  <si>
    <t>(서명 또는 인)</t>
    <phoneticPr fontId="2" type="noConversion"/>
  </si>
  <si>
    <t>비고</t>
    <phoneticPr fontId="2" type="noConversion"/>
  </si>
  <si>
    <t>부대설비 사용 신청서</t>
    <phoneticPr fontId="2" type="noConversion"/>
  </si>
  <si>
    <t>구분</t>
    <phoneticPr fontId="2" type="noConversion"/>
  </si>
  <si>
    <t>금액(원)</t>
    <phoneticPr fontId="2" type="noConversion"/>
  </si>
  <si>
    <t>요금</t>
    <phoneticPr fontId="2" type="noConversion"/>
  </si>
  <si>
    <t>기준시간</t>
    <phoneticPr fontId="2" type="noConversion"/>
  </si>
  <si>
    <t>장소명</t>
    <phoneticPr fontId="2" type="noConversion"/>
  </si>
  <si>
    <t>1회/2시간</t>
    <phoneticPr fontId="2" type="noConversion"/>
  </si>
  <si>
    <t>사용
시설</t>
    <phoneticPr fontId="2" type="noConversion"/>
  </si>
  <si>
    <t>부대
설비</t>
    <phoneticPr fontId="2" type="noConversion"/>
  </si>
  <si>
    <t>음향</t>
    <phoneticPr fontId="2" type="noConversion"/>
  </si>
  <si>
    <t>무선마이크</t>
    <phoneticPr fontId="2" type="noConversion"/>
  </si>
  <si>
    <t>유선마이크</t>
    <phoneticPr fontId="2" type="noConversion"/>
  </si>
  <si>
    <t>컨트롤음향</t>
    <phoneticPr fontId="2" type="noConversion"/>
  </si>
  <si>
    <t>빔프로젝터</t>
    <phoneticPr fontId="2" type="noConversion"/>
  </si>
  <si>
    <t>사용
연장</t>
    <phoneticPr fontId="2" type="noConversion"/>
  </si>
  <si>
    <t>1시간</t>
    <phoneticPr fontId="2" type="noConversion"/>
  </si>
  <si>
    <t>시설사용료 총금액</t>
    <phoneticPr fontId="2" type="noConversion"/>
  </si>
  <si>
    <t>행
사
구
분</t>
    <phoneticPr fontId="2" type="noConversion"/>
  </si>
  <si>
    <t>사용장소</t>
    <phoneticPr fontId="2" type="noConversion"/>
  </si>
  <si>
    <t>사용일정</t>
    <phoneticPr fontId="2" type="noConversion"/>
  </si>
  <si>
    <t>신
청
사
항</t>
    <phoneticPr fontId="2" type="noConversion"/>
  </si>
  <si>
    <t>시설 사용료 계</t>
    <phoneticPr fontId="2" type="noConversion"/>
  </si>
  <si>
    <t>위와 같이 청소년수련시설 사용요청 건에 대하여 조건부 허가가 가능함을 통보해 드리며,
입금여부에 따라 최종 확정 허가, 또는 취소될 수 있음을 알려 드립니다.</t>
    <phoneticPr fontId="2" type="noConversion"/>
  </si>
  <si>
    <t>시설사용 허가서</t>
    <phoneticPr fontId="2" type="noConversion"/>
  </si>
  <si>
    <t>사
용
자</t>
    <phoneticPr fontId="2" type="noConversion"/>
  </si>
  <si>
    <t>사용시설명</t>
    <phoneticPr fontId="2" type="noConversion"/>
  </si>
  <si>
    <t>사용목적</t>
    <phoneticPr fontId="2" type="noConversion"/>
  </si>
  <si>
    <t>대 관 일 자</t>
    <phoneticPr fontId="2" type="noConversion"/>
  </si>
  <si>
    <t>시
설
사
용
사
항</t>
    <phoneticPr fontId="2" type="noConversion"/>
  </si>
  <si>
    <t>사용일시</t>
    <phoneticPr fontId="2" type="noConversion"/>
  </si>
  <si>
    <t>관람료 징수여부</t>
    <phoneticPr fontId="2" type="noConversion"/>
  </si>
  <si>
    <t>사용요금</t>
    <phoneticPr fontId="2" type="noConversion"/>
  </si>
  <si>
    <t>사용료 내역</t>
    <phoneticPr fontId="2" type="noConversion"/>
  </si>
  <si>
    <t>허 가 조 건</t>
    <phoneticPr fontId="2" type="noConversion"/>
  </si>
  <si>
    <t>無</t>
    <phoneticPr fontId="2" type="noConversion"/>
  </si>
  <si>
    <t>위와 같이 청소년활동시설에 사용에 대하여 「고양시 청소년활동시설 설치 및 운영에 관한 조례」 제12조에 따라 사용 허가합니다.</t>
    <phoneticPr fontId="2" type="noConversion"/>
  </si>
  <si>
    <t>부대설비</t>
    <phoneticPr fontId="2" type="noConversion"/>
  </si>
  <si>
    <t>활 동 일 지</t>
    <phoneticPr fontId="2" type="noConversion"/>
  </si>
  <si>
    <t>결
재</t>
    <phoneticPr fontId="2" type="noConversion"/>
  </si>
  <si>
    <t>담당</t>
    <phoneticPr fontId="2" type="noConversion"/>
  </si>
  <si>
    <t>관장</t>
    <phoneticPr fontId="2" type="noConversion"/>
  </si>
  <si>
    <t>기관/단체명
(개인 성명)</t>
    <phoneticPr fontId="2" type="noConversion"/>
  </si>
  <si>
    <t>시설사용 담당</t>
    <phoneticPr fontId="2" type="noConversion"/>
  </si>
  <si>
    <t>구분
(명)</t>
    <phoneticPr fontId="2" type="noConversion"/>
  </si>
  <si>
    <t>사용
인원</t>
    <phoneticPr fontId="2" type="noConversion"/>
  </si>
  <si>
    <t>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</si>
  <si>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</si>
  <si>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</si>
  <si>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</si>
  <si>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</si>
  <si>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</si>
  <si>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</si>
  <si>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남</t>
    <phoneticPr fontId="2" type="noConversion"/>
  </si>
  <si>
    <t>계</t>
    <phoneticPr fontId="2" type="noConversion"/>
  </si>
  <si>
    <t>청소년</t>
    <phoneticPr fontId="2" type="noConversion"/>
  </si>
  <si>
    <t>일 반</t>
    <phoneticPr fontId="2" type="noConversion"/>
  </si>
  <si>
    <t>비고</t>
    <phoneticPr fontId="2" type="noConversion"/>
  </si>
  <si>
    <t>시설
사용
현황
(인원)</t>
    <phoneticPr fontId="2" type="noConversion"/>
  </si>
  <si>
    <t>행사명</t>
    <phoneticPr fontId="2" type="noConversion"/>
  </si>
  <si>
    <t>주요내용</t>
    <phoneticPr fontId="2" type="noConversion"/>
  </si>
  <si>
    <t>운영자</t>
    <phoneticPr fontId="2" type="noConversion"/>
  </si>
  <si>
    <t>시설
사용
현황
(내용)</t>
    <phoneticPr fontId="2" type="noConversion"/>
  </si>
  <si>
    <t>그 밖의
사항</t>
    <phoneticPr fontId="2" type="noConversion"/>
  </si>
  <si>
    <t>번호</t>
    <phoneticPr fontId="2" type="noConversion"/>
  </si>
  <si>
    <t>월일</t>
    <phoneticPr fontId="2" type="noConversion"/>
  </si>
  <si>
    <t>접수</t>
    <phoneticPr fontId="2" type="noConversion"/>
  </si>
  <si>
    <t>사용
물건명</t>
    <phoneticPr fontId="2" type="noConversion"/>
  </si>
  <si>
    <t>단체명</t>
    <phoneticPr fontId="2" type="noConversion"/>
  </si>
  <si>
    <t>담당자
성명</t>
    <phoneticPr fontId="2" type="noConversion"/>
  </si>
  <si>
    <t>행사명</t>
    <phoneticPr fontId="2" type="noConversion"/>
  </si>
  <si>
    <t>사용인원
예정(명)</t>
    <phoneticPr fontId="2" type="noConversion"/>
  </si>
  <si>
    <t>협조내용</t>
    <phoneticPr fontId="2" type="noConversion"/>
  </si>
  <si>
    <t>허가기간</t>
    <phoneticPr fontId="2" type="noConversion"/>
  </si>
  <si>
    <t>특별부대
시설개요</t>
    <phoneticPr fontId="2" type="noConversion"/>
  </si>
  <si>
    <t>사용료
(원)</t>
    <phoneticPr fontId="2" type="noConversion"/>
  </si>
  <si>
    <t>허가 가능 통보</t>
    <phoneticPr fontId="2" type="noConversion"/>
  </si>
  <si>
    <t>담당</t>
    <phoneticPr fontId="2" type="noConversion"/>
  </si>
  <si>
    <t>시설장</t>
    <phoneticPr fontId="2" type="noConversion"/>
  </si>
  <si>
    <t>결제</t>
    <phoneticPr fontId="2" type="noConversion"/>
  </si>
  <si>
    <t>번호</t>
    <phoneticPr fontId="2" type="noConversion"/>
  </si>
  <si>
    <t>월일</t>
    <phoneticPr fontId="2" type="noConversion"/>
  </si>
  <si>
    <t>일산서구청소년수련관</t>
    <phoneticPr fontId="2" type="noConversion"/>
  </si>
  <si>
    <t>청소년활동시설 사용허가신청 접수 및 허가대장</t>
    <phoneticPr fontId="2" type="noConversion"/>
  </si>
  <si>
    <t>시설사용 장소 및 부대시설</t>
    <phoneticPr fontId="2" type="noConversion"/>
  </si>
  <si>
    <t>무선마이크</t>
    <phoneticPr fontId="2" type="noConversion"/>
  </si>
  <si>
    <t>빔프로젝터</t>
    <phoneticPr fontId="2" type="noConversion"/>
  </si>
  <si>
    <t>유선마이크</t>
    <phoneticPr fontId="2" type="noConversion"/>
  </si>
  <si>
    <t>단가</t>
    <phoneticPr fontId="2" type="noConversion"/>
  </si>
  <si>
    <t>대관 장소 및 부대시설</t>
    <phoneticPr fontId="2" type="noConversion"/>
  </si>
  <si>
    <t>수량</t>
    <phoneticPr fontId="2" type="noConversion"/>
  </si>
  <si>
    <t>금액</t>
    <phoneticPr fontId="2" type="noConversion"/>
  </si>
  <si>
    <t>x</t>
    <phoneticPr fontId="2" type="noConversion"/>
  </si>
  <si>
    <t>수량</t>
    <phoneticPr fontId="2" type="noConversion"/>
  </si>
  <si>
    <t>=</t>
    <phoneticPr fontId="2" type="noConversion"/>
  </si>
  <si>
    <t>O</t>
    <phoneticPr fontId="2" type="noConversion"/>
  </si>
  <si>
    <t>X</t>
    <phoneticPr fontId="2" type="noConversion"/>
  </si>
  <si>
    <t>시설사용 비용 총 계</t>
    <phoneticPr fontId="2" type="noConversion"/>
  </si>
  <si>
    <t>일수</t>
    <phoneticPr fontId="2" type="noConversion"/>
  </si>
  <si>
    <t>참석예상인원(명)</t>
    <phoneticPr fontId="2" type="noConversion"/>
  </si>
  <si>
    <t>시설사용 계약서</t>
    <phoneticPr fontId="2" type="noConversion"/>
  </si>
  <si>
    <t>(이하 "사용자"라 한다)</t>
    <phoneticPr fontId="2" type="noConversion"/>
  </si>
  <si>
    <t>은/는</t>
    <phoneticPr fontId="2" type="noConversion"/>
  </si>
  <si>
    <t>"사용자"가 쌍방 기명 날인하고 각각 1부씩 보관 한다.</t>
    <phoneticPr fontId="2" type="noConversion"/>
  </si>
  <si>
    <t>2. 시설사용 신청 내용</t>
    <phoneticPr fontId="2" type="noConversion"/>
  </si>
  <si>
    <t>3. 사용기간 및 사용료</t>
    <phoneticPr fontId="2" type="noConversion"/>
  </si>
  <si>
    <t>가. 총 사용기간</t>
    <phoneticPr fontId="2" type="noConversion"/>
  </si>
  <si>
    <t>나. 사용료 계</t>
    <phoneticPr fontId="2" type="noConversion"/>
  </si>
  <si>
    <t>다. 세부내역</t>
    <phoneticPr fontId="2" type="noConversion"/>
  </si>
  <si>
    <t>구분</t>
    <phoneticPr fontId="2" type="noConversion"/>
  </si>
  <si>
    <t>부대설비</t>
    <phoneticPr fontId="2" type="noConversion"/>
  </si>
  <si>
    <t>사용기간</t>
    <phoneticPr fontId="2" type="noConversion"/>
  </si>
  <si>
    <t>가. 행 사 명</t>
    <phoneticPr fontId="2" type="noConversion"/>
  </si>
  <si>
    <t>나. 행사종류</t>
    <phoneticPr fontId="2" type="noConversion"/>
  </si>
  <si>
    <t>1. 시설사용 장소</t>
    <phoneticPr fontId="2" type="noConversion"/>
  </si>
  <si>
    <t>합 계</t>
    <phoneticPr fontId="2" type="noConversion"/>
  </si>
  <si>
    <t>사용장소(목록 내 선택)</t>
    <phoneticPr fontId="2" type="noConversion"/>
  </si>
  <si>
    <t>~</t>
    <phoneticPr fontId="2" type="noConversion"/>
  </si>
  <si>
    <t>부대설비 산출내역 참조</t>
    <phoneticPr fontId="2" type="noConversion"/>
  </si>
  <si>
    <t>4. 시설사용 준수사항</t>
    <phoneticPr fontId="2" type="noConversion"/>
  </si>
  <si>
    <t>가. "사용자"는 본 계약의 시설사용 서약서 내용을 사전 숙지, 이에 동의하고 계약을 진행</t>
    <phoneticPr fontId="2" type="noConversion"/>
  </si>
  <si>
    <t>함을 확약한다.</t>
    <phoneticPr fontId="2" type="noConversion"/>
  </si>
  <si>
    <t>나. "사용자"는 시설사용 신청내용을 타인에게 양도 또는 전대할 수 없으며, 시설사용</t>
    <phoneticPr fontId="2" type="noConversion"/>
  </si>
  <si>
    <t>신청한 행사의 종류나 내용을 변경하여 사용할 수 없다. 또한, "사용자" 는 시설사용에</t>
    <phoneticPr fontId="2" type="noConversion"/>
  </si>
  <si>
    <t>발생하는 제반 비용은 "사용자"의 부담으로 한다.</t>
    <phoneticPr fontId="2" type="noConversion"/>
  </si>
  <si>
    <t>손해에 대해 즉시 배상을 하여야 한다.</t>
    <phoneticPr fontId="2" type="noConversion"/>
  </si>
  <si>
    <t>라. "사용자"가 행사를 위하여 설치한 장치 및 기타 시설물은 시설사용 기간 종료 전 외부로</t>
    <phoneticPr fontId="2" type="noConversion"/>
  </si>
  <si>
    <t>시설물을 임의로 철거할 수 있으며, 이에 따른 관련 제비용은 "사용자"가 부담 하도록</t>
    <phoneticPr fontId="2" type="noConversion"/>
  </si>
  <si>
    <t>한다.</t>
    <phoneticPr fontId="2" type="noConversion"/>
  </si>
  <si>
    <t>마. 본 계약에 명시되지 않은 사항은 "고양시청소년재단 시설이용 운영지침"에 따르며,</t>
    <phoneticPr fontId="2" type="noConversion"/>
  </si>
  <si>
    <t>(재)고양시청소년재단</t>
    <phoneticPr fontId="2" type="noConversion"/>
  </si>
  <si>
    <t>시설명</t>
    <phoneticPr fontId="2" type="noConversion"/>
  </si>
  <si>
    <t>주소</t>
    <phoneticPr fontId="2" type="noConversion"/>
  </si>
  <si>
    <t>대표자</t>
    <phoneticPr fontId="2" type="noConversion"/>
  </si>
  <si>
    <t>대표자</t>
    <phoneticPr fontId="2" type="noConversion"/>
  </si>
  <si>
    <t>"사용자"</t>
    <phoneticPr fontId="2" type="noConversion"/>
  </si>
  <si>
    <t>시설 사용일정</t>
    <phoneticPr fontId="2" type="noConversion"/>
  </si>
  <si>
    <t>(인)</t>
    <phoneticPr fontId="2" type="noConversion"/>
  </si>
  <si>
    <t>□ 사용일시</t>
    <phoneticPr fontId="2" type="noConversion"/>
  </si>
  <si>
    <t>연번</t>
    <phoneticPr fontId="2" type="noConversion"/>
  </si>
  <si>
    <t>사용장소 명</t>
    <phoneticPr fontId="2" type="noConversion"/>
  </si>
  <si>
    <t>일시(시간포함)</t>
    <phoneticPr fontId="2" type="noConversion"/>
  </si>
  <si>
    <t>□ 준수사항</t>
    <phoneticPr fontId="2" type="noConversion"/>
  </si>
  <si>
    <t>것을 서약합니다.</t>
    <phoneticPr fontId="2" type="noConversion"/>
  </si>
  <si>
    <t>1. 시설사용료는 시설사용 허가 가능 통보서 내 지정된 날짜에 아래 지정계좌로 계좌이체</t>
    <phoneticPr fontId="2" type="noConversion"/>
  </si>
  <si>
    <t>2. 사용자는 본 시설물의 사용허가에 따른 승인 목적 및 내용 이외에는 사용할 수 없습니다.</t>
    <phoneticPr fontId="2" type="noConversion"/>
  </si>
  <si>
    <t>또한, 시설사용 중 일체의 상행위(영업)를 금지하며, 이를 위반 시 시설사용 중 이라 하더</t>
    <phoneticPr fontId="2" type="noConversion"/>
  </si>
  <si>
    <t>라도 시설사용은 즉시 취소 됩니다.</t>
    <phoneticPr fontId="2" type="noConversion"/>
  </si>
  <si>
    <t>3. 청소년수련시설 내에서는 흡연, 음주, 음식물 반입, 인화성 물질 반입을 금지 합니다.</t>
    <phoneticPr fontId="2" type="noConversion"/>
  </si>
  <si>
    <t>4. 주차여건 제한으로 이용객은 대중교통 이용을 원칙으로 하고, 승용차 및 대형버스 등</t>
    <phoneticPr fontId="2" type="noConversion"/>
  </si>
  <si>
    <t>출입을 금지 합니다.</t>
    <phoneticPr fontId="2" type="noConversion"/>
  </si>
  <si>
    <t>사용후에는 반드시 최초 위치에 놓아야 합니다. 시설물 및 물품 파손 시 일체의 책임을</t>
    <phoneticPr fontId="2" type="noConversion"/>
  </si>
  <si>
    <t>감수하고, 피해보상은 원상복구 또는 현시가를 기준으로 보상하여야 합니다.</t>
    <phoneticPr fontId="2" type="noConversion"/>
  </si>
  <si>
    <t>6. 시설이용 종료 후 시설물 정리정돈 및 쓰레기 수거를 확실히 하며, 지정된 장소에만 폐기</t>
    <phoneticPr fontId="2" type="noConversion"/>
  </si>
  <si>
    <t>처리 합니다. 이때 필요한 쓰레기종량제 봉투는 사용자가 준비합니다.</t>
    <phoneticPr fontId="2" type="noConversion"/>
  </si>
  <si>
    <t>7. 시설사용 승인시간을 반드시 준수하며, 초과사용 시 에는 사전승인을 득 해야 하고, 초과</t>
    <phoneticPr fontId="2" type="noConversion"/>
  </si>
  <si>
    <t>사용에 따른 사용료는 시설 사용료 기준에 의거 추가 납부 하여야 합니다.</t>
    <phoneticPr fontId="2" type="noConversion"/>
  </si>
  <si>
    <t>8. 행사 당일 참가자 안전사고 예방을 위하여 청소년수련시설 담당자의 지시에 협조 하여야</t>
    <phoneticPr fontId="2" type="noConversion"/>
  </si>
  <si>
    <t>하며, 불이행에 따른 안전사고 발생 시 에는 사용자 측 에서 관계법령에 따른 모든 책임을</t>
    <phoneticPr fontId="2" type="noConversion"/>
  </si>
  <si>
    <t>집니다.</t>
    <phoneticPr fontId="2" type="noConversion"/>
  </si>
  <si>
    <t>10. 시설물 내 부착물, 게시물 게첨, 외부 시설물 설치 등 사안에 대해서는 사전에 청소년</t>
    <phoneticPr fontId="2" type="noConversion"/>
  </si>
  <si>
    <t>수련시설 담당자와 협의 후 진행 하여야 합니다.</t>
    <phoneticPr fontId="2" type="noConversion"/>
  </si>
  <si>
    <t>11. 본 시설사용 서약서 내용을 사전에 숙지하시어 이에 동의하고, 명시된 제반 조항 및</t>
    <phoneticPr fontId="2" type="noConversion"/>
  </si>
  <si>
    <t>본 계약을 준수 합니다.</t>
    <phoneticPr fontId="2" type="noConversion"/>
  </si>
  <si>
    <t>시설사용 서약서</t>
    <phoneticPr fontId="2" type="noConversion"/>
  </si>
  <si>
    <t>※ 허가 가능 통보서 내 지정된 날짜까지 입금하지 않을 시 시설에서 사용신청을 취소</t>
    <phoneticPr fontId="2" type="noConversion"/>
  </si>
  <si>
    <t>할 수 있으며, 지정된 날짜 내 입금 시 입금일을 최종 확정 허가일로 지정 합니다.</t>
    <phoneticPr fontId="2" type="noConversion"/>
  </si>
  <si>
    <t>9. 시설사용 취소 시 환불 기준은 재단법인 고양시청소년재단 시설사용 지침에 따르며,</t>
    <phoneticPr fontId="2" type="noConversion"/>
  </si>
  <si>
    <t>그 외 환불은 불가 합니다.</t>
    <phoneticPr fontId="2" type="noConversion"/>
  </si>
  <si>
    <t>"상기 내용을 정확히 숙지 하였으며, 본 서약서 내용 위반 시 승인이 취소될 수</t>
    <phoneticPr fontId="2" type="noConversion"/>
  </si>
  <si>
    <t>있고, 사용자는 이의를 제기할 수 없습니다."</t>
    <phoneticPr fontId="2" type="noConversion"/>
  </si>
  <si>
    <t>신청일시</t>
    <phoneticPr fontId="2" type="noConversion"/>
  </si>
  <si>
    <t>신 청 인</t>
    <phoneticPr fontId="2" type="noConversion"/>
  </si>
  <si>
    <t>(서명 / 인)</t>
    <phoneticPr fontId="2" type="noConversion"/>
  </si>
  <si>
    <t>영상</t>
    <phoneticPr fontId="2" type="noConversion"/>
  </si>
  <si>
    <t>강당</t>
    <phoneticPr fontId="2" type="noConversion"/>
  </si>
  <si>
    <t>강당 외</t>
    <phoneticPr fontId="2" type="noConversion"/>
  </si>
  <si>
    <t>신청서 제출일</t>
    <phoneticPr fontId="2" type="noConversion"/>
  </si>
  <si>
    <t>~</t>
    <phoneticPr fontId="2" type="noConversion"/>
  </si>
  <si>
    <t>행사종류(목록 내 선택)</t>
    <phoneticPr fontId="2" type="noConversion"/>
  </si>
  <si>
    <t>소 계</t>
    <phoneticPr fontId="2" type="noConversion"/>
  </si>
  <si>
    <t>남</t>
    <phoneticPr fontId="2" type="noConversion"/>
  </si>
  <si>
    <t>여</t>
    <phoneticPr fontId="2" type="noConversion"/>
  </si>
  <si>
    <t>계</t>
    <phoneticPr fontId="2" type="noConversion"/>
  </si>
  <si>
    <t>접수번호</t>
    <phoneticPr fontId="2" type="noConversion"/>
  </si>
  <si>
    <t>-</t>
    <phoneticPr fontId="2" type="noConversion"/>
  </si>
  <si>
    <t>-</t>
    <phoneticPr fontId="2" type="noConversion"/>
  </si>
  <si>
    <t>주소</t>
    <phoneticPr fontId="2" type="noConversion"/>
  </si>
  <si>
    <t>법인(단체)</t>
    <phoneticPr fontId="2" type="noConversion"/>
  </si>
  <si>
    <t>1. 본 통보서에 따라 사용료를</t>
    <phoneticPr fontId="2" type="noConversion"/>
  </si>
  <si>
    <t>지정합니다.</t>
    <phoneticPr fontId="2" type="noConversion"/>
  </si>
  <si>
    <t xml:space="preserve">2. 「고양시청소년활동시설 설치 및 운영에 관한 조례」 및 시행규칙, 그 밖에 관계법규와 지시사항을 </t>
    <phoneticPr fontId="2" type="noConversion"/>
  </si>
  <si>
    <t>지켜야 합니다.</t>
    <phoneticPr fontId="2" type="noConversion"/>
  </si>
  <si>
    <t>3. 사용 중 뜻하지 않은 사고에 대해서는 사용자가 책임을 집니다.</t>
    <phoneticPr fontId="2" type="noConversion"/>
  </si>
  <si>
    <t>4. 청소년수련시설 내에서는 음주, 흡연, 음식물 섭취를 할 수 없습니다.</t>
    <phoneticPr fontId="2" type="noConversion"/>
  </si>
  <si>
    <t>5. 홍보물 등을 임의로 부착할 수 없으며, 부착하고자 할 경우에는 미리 허가를 받아야 합니다.</t>
    <phoneticPr fontId="2" type="noConversion"/>
  </si>
  <si>
    <t>6. 사용자가 설치하였거나 부착한 각종 시설물과 홍보물 등은 사용기간 종료 즉시 철거 및 제거하여야</t>
    <phoneticPr fontId="2" type="noConversion"/>
  </si>
  <si>
    <r>
      <rPr>
        <b/>
        <u/>
        <sz val="10"/>
        <color rgb="FFFF0000"/>
        <rFont val="맑은 고딕"/>
        <family val="3"/>
        <charset val="129"/>
        <scheme val="minor"/>
      </rPr>
      <t>까지 입금</t>
    </r>
    <r>
      <rPr>
        <sz val="10"/>
        <color theme="1"/>
        <rFont val="맑은 고딕"/>
        <family val="3"/>
        <charset val="129"/>
        <scheme val="minor"/>
      </rPr>
      <t xml:space="preserve">하여 주시기 바라며, </t>
    </r>
    <r>
      <rPr>
        <b/>
        <u/>
        <sz val="10"/>
        <color rgb="FFFF0000"/>
        <rFont val="맑은 고딕"/>
        <family val="3"/>
        <charset val="129"/>
        <scheme val="minor"/>
      </rPr>
      <t>입금</t>
    </r>
    <phoneticPr fontId="2" type="noConversion"/>
  </si>
  <si>
    <r>
      <rPr>
        <b/>
        <u/>
        <sz val="10"/>
        <color rgb="FFFF0000"/>
        <rFont val="맑은 고딕"/>
        <family val="3"/>
        <charset val="129"/>
        <scheme val="minor"/>
      </rPr>
      <t>되지 않을 시 사용을 취소</t>
    </r>
    <r>
      <rPr>
        <sz val="10"/>
        <color theme="1"/>
        <rFont val="맑은 고딕"/>
        <family val="3"/>
        <charset val="129"/>
        <scheme val="minor"/>
      </rPr>
      <t xml:space="preserve">할 수 있고, </t>
    </r>
    <r>
      <rPr>
        <b/>
        <u/>
        <sz val="10"/>
        <color rgb="FF0000FF"/>
        <rFont val="맑은 고딕"/>
        <family val="3"/>
        <charset val="129"/>
        <scheme val="minor"/>
      </rPr>
      <t>기한 내 입금 완료일을 본 신청 건에 대한 확정 허가일</t>
    </r>
    <r>
      <rPr>
        <sz val="10"/>
        <color theme="1"/>
        <rFont val="맑은 고딕"/>
        <family val="3"/>
        <charset val="129"/>
        <scheme val="minor"/>
      </rPr>
      <t>로</t>
    </r>
    <phoneticPr fontId="2" type="noConversion"/>
  </si>
  <si>
    <t>7. 행사 시 발생 된 쓰레기는 쓰레기 종량제 실시 원칙에 따라 사용자가 전량 수거하여야 합니다.</t>
    <phoneticPr fontId="2" type="noConversion"/>
  </si>
  <si>
    <t>9. 사용요금은 사용신청 하신 시설 내 계좌에 입금하여 주시기 바랍니다.</t>
    <phoneticPr fontId="2" type="noConversion"/>
  </si>
  <si>
    <t>일산서구청소년수련관
부장 은정규</t>
    <phoneticPr fontId="2" type="noConversion"/>
  </si>
  <si>
    <t>까지 입금되지 않을 시 본 신청, 계약은 취소될 수 있음.</t>
    <phoneticPr fontId="2" type="noConversion"/>
  </si>
  <si>
    <t>법인(개인)명</t>
    <phoneticPr fontId="2" type="noConversion"/>
  </si>
  <si>
    <t>법인(개인)명</t>
    <phoneticPr fontId="2" type="noConversion"/>
  </si>
  <si>
    <t>시설사용 허가 가능 통보서</t>
    <phoneticPr fontId="2" type="noConversion"/>
  </si>
  <si>
    <t>※ 신청인이 개인일 경우 생략 가능</t>
    <phoneticPr fontId="2" type="noConversion"/>
  </si>
  <si>
    <t>비고</t>
    <phoneticPr fontId="2" type="noConversion"/>
  </si>
  <si>
    <t>엑셀시트 03. 시설사용 신청서</t>
    <phoneticPr fontId="2" type="noConversion"/>
  </si>
  <si>
    <t>엑셀시트 04. 부대설비 사용 신청서</t>
    <phoneticPr fontId="2" type="noConversion"/>
  </si>
  <si>
    <t>엑셀시트 05. 시설사용 계약서</t>
    <phoneticPr fontId="2" type="noConversion"/>
  </si>
  <si>
    <t>엑셀시트 06. 시설사용 서약서</t>
    <phoneticPr fontId="2" type="noConversion"/>
  </si>
  <si>
    <t>기관(법인)단체 만 해당</t>
    <phoneticPr fontId="2" type="noConversion"/>
  </si>
  <si>
    <t>허가가능 통보 : 신청서 접수 후 3일 내 통보</t>
    <phoneticPr fontId="2" type="noConversion"/>
  </si>
  <si>
    <t>시설사용료 지불 방법 : 계좌이체</t>
    <phoneticPr fontId="2" type="noConversion"/>
  </si>
  <si>
    <t>증빙서류 발행 종류 : 국세청 현금영수증만 발행 가능,
임의 계산서 발행 불가</t>
    <phoneticPr fontId="2" type="noConversion"/>
  </si>
  <si>
    <t>시설사용 신청서(필수)</t>
    <phoneticPr fontId="2" type="noConversion"/>
  </si>
  <si>
    <t>부대설비 사용 신청서(필수)</t>
    <phoneticPr fontId="2" type="noConversion"/>
  </si>
  <si>
    <t>시설사용 서약서(필수)</t>
    <phoneticPr fontId="2" type="noConversion"/>
  </si>
  <si>
    <t>신청 기관(법인) 사업자등록증(고유번호증)(필수)</t>
    <phoneticPr fontId="2" type="noConversion"/>
  </si>
  <si>
    <t>(必)</t>
    <phoneticPr fontId="2" type="noConversion"/>
  </si>
  <si>
    <t>-</t>
    <phoneticPr fontId="2" type="noConversion"/>
  </si>
  <si>
    <t>서식작성
바로가기</t>
    <phoneticPr fontId="2" type="noConversion"/>
  </si>
  <si>
    <t>신청가능 기간 내 접수되지 않으면 접수되지 않음</t>
    <phoneticPr fontId="2" type="noConversion"/>
  </si>
  <si>
    <r>
      <t xml:space="preserve">허가가능 통보서 내 입금기한 계좌정보 </t>
    </r>
    <r>
      <rPr>
        <b/>
        <u/>
        <sz val="11"/>
        <color rgb="FFC00000"/>
        <rFont val="맑은 고딕"/>
        <family val="3"/>
        <charset val="129"/>
        <scheme val="minor"/>
      </rPr>
      <t>必</t>
    </r>
    <r>
      <rPr>
        <sz val="11"/>
        <color theme="1"/>
        <rFont val="맑은 고딕"/>
        <family val="2"/>
        <charset val="129"/>
        <scheme val="minor"/>
      </rPr>
      <t xml:space="preserve"> 확인</t>
    </r>
    <phoneticPr fontId="2" type="noConversion"/>
  </si>
  <si>
    <t>허가서 확정 : 허가가능 통보서 내 입금기한 내 입금시 입금일 기준</t>
    <phoneticPr fontId="2" type="noConversion"/>
  </si>
  <si>
    <t>신청인의 미입금에 대한 임의 취소 건 통보 하지 않음</t>
    <phoneticPr fontId="2" type="noConversion"/>
  </si>
  <si>
    <t>담당자</t>
    <phoneticPr fontId="2" type="noConversion"/>
  </si>
  <si>
    <t>Tel</t>
    <phoneticPr fontId="2" type="noConversion"/>
  </si>
  <si>
    <t>E-mail</t>
    <phoneticPr fontId="2" type="noConversion"/>
  </si>
  <si>
    <t>행사 당일 연번1~4번 날인한 원본 서류 담당자에게 제출</t>
    <phoneticPr fontId="2" type="noConversion"/>
  </si>
  <si>
    <t>행사당일 원본서류 미 지참 시 날인을 위한 기관/법인/단체 직인 필요</t>
    <phoneticPr fontId="2" type="noConversion"/>
  </si>
  <si>
    <t>시설사용 계약서(필수) - 2장 필요(쌍방 기명 날인 보관)</t>
    <phoneticPr fontId="2" type="noConversion"/>
  </si>
  <si>
    <t>엑셀시트 07. 통장사본 계좌 확인(바로가기 클릭)</t>
    <phoneticPr fontId="2" type="noConversion"/>
  </si>
  <si>
    <t>개별 출력
날인 후 스캔하여
담당자
E-mail 제출
(신청서 제출 시)</t>
    <phoneticPr fontId="2" type="noConversion"/>
  </si>
  <si>
    <t>횟수</t>
    <phoneticPr fontId="2" type="noConversion"/>
  </si>
  <si>
    <t>1회 - 2시간</t>
    <phoneticPr fontId="2" type="noConversion"/>
  </si>
  <si>
    <t>1회 -2시간</t>
    <phoneticPr fontId="2" type="noConversion"/>
  </si>
  <si>
    <t>해당사항없음</t>
    <phoneticPr fontId="2" type="noConversion"/>
  </si>
  <si>
    <t>해당사항없음</t>
    <phoneticPr fontId="2" type="noConversion"/>
  </si>
  <si>
    <t>은하수벙커(다목적실) (B1)</t>
    <phoneticPr fontId="2" type="noConversion"/>
  </si>
  <si>
    <t>씽씽스타(밴드실) (B1)</t>
    <phoneticPr fontId="2" type="noConversion"/>
  </si>
  <si>
    <t>큰별(다목적실) (2층)</t>
    <phoneticPr fontId="2" type="noConversion"/>
  </si>
  <si>
    <t>작은별(모임실) (2층)</t>
    <phoneticPr fontId="2" type="noConversion"/>
  </si>
  <si>
    <t>탄현청소년문화의집 시설사용 신청 기본정보 입력</t>
    <phoneticPr fontId="2" type="noConversion"/>
  </si>
  <si>
    <t>탄현청소년문화의집 시설사용 실시간 견적 계산기</t>
  </si>
  <si>
    <t>탄현청소년문화의집</t>
  </si>
  <si>
    <t>탄현청소년문화의집 시설사용 계약서, 서약서 내 모든 내용을 확인하였으며</t>
  </si>
  <si>
    <t>탄현청소년문화의집장 귀하</t>
  </si>
  <si>
    <t>탄현청소년문화의집 시설사용과 관련하여 상호 신의와 성실의 원칙에 입각하여 아래와</t>
  </si>
  <si>
    <t>(재)고양시청소년재단 탄현청소년문화의집 내 시설 사용함에 있어 아래 사항을 준수할</t>
  </si>
  <si>
    <t>탄현청소년문화의집 (인)</t>
  </si>
  <si>
    <t>1. 「고양시 청소년활동시설 설치 및 운영에 관한 조례」 및 시행규칙, 그 밖에  관계법규와 지시사항을
   지켜야 합니다.
2. 사용 중 뜻하지 않은 사고에 대하여는 사용자가 책임을 져야 합니다.
3. 청소년활동시설 내에 시설 또는 집기의 손상이 있을 때에는 이를 복구하거나 변상하여야 합니다.
4. 청소년활동시설 내에서는 음주, 흡연, 음식물 섭취를 할 수 없습니다.
5. 홍보물 등을 임의로 부착할 수 없으며 부착하고자 할 경우에는 미리 허가를 받아야 합니다.
6. 사용자가 설치하였거나 부착한 각종 시설물과 홍보물 등은 사용기간 종료 즉시 철거 및 제거
    하여야 하며, 이를 이행치 않을 경우 탄현청소년문화의집장이 대집행하고 비용을 징수합니다.
7. 행사 시 발생된 쓰레기는 쓰레기종량제 실시 원칙에 따라 사용자가 전량 수거하여야 합니다.
8. 청소년활동시설 주차공간이 부족하오니 대중교통 수단을 이용하시기 바랍니다.
9. 사용요금은 사용신청 하신 시설 내 계좌에 입금하여 주시기 바랍니다.</t>
  </si>
  <si>
    <t>재단법인 고양시청소년재단 탄현청소년문화의집(이하 "문화의집" 이라 한다)과</t>
    <phoneticPr fontId="2" type="noConversion"/>
  </si>
  <si>
    <t>같이 계약을 체결하고 이 계약을 증빙하기 위하여 본 계약서 2부를 작성하여 "문화의집"과</t>
    <phoneticPr fontId="2" type="noConversion"/>
  </si>
  <si>
    <t>경기도 고양시 일산서구 일현로 97-11 공공시설동 2층</t>
    <phoneticPr fontId="2" type="noConversion"/>
  </si>
  <si>
    <t>센터장 박 차 용(인)</t>
    <phoneticPr fontId="2" type="noConversion"/>
  </si>
  <si>
    <t>하여야 합니다.(지정계좌 : 농협 301-0214-0237-91, 탄현청소년문화의집)</t>
    <phoneticPr fontId="2" type="noConversion"/>
  </si>
  <si>
    <t>탄현청소년문화의집 장성미(031-995-4226)</t>
    <phoneticPr fontId="2" type="noConversion"/>
  </si>
  <si>
    <t>031-995-4226</t>
    <phoneticPr fontId="2" type="noConversion"/>
  </si>
  <si>
    <t>탄현청소년문화의집 장성미</t>
    <phoneticPr fontId="2" type="noConversion"/>
  </si>
  <si>
    <t>up@gcyf.or.kr</t>
    <phoneticPr fontId="2" type="noConversion"/>
  </si>
  <si>
    <t>탄현청소년문화의집 시설사용 절차 안내</t>
    <phoneticPr fontId="2" type="noConversion"/>
  </si>
  <si>
    <t>신청가능 기간 : 사용하고자 하는 일정의 최소 15일 전 부터</t>
    <phoneticPr fontId="2" type="noConversion"/>
  </si>
  <si>
    <t>"문화의집"</t>
    <phoneticPr fontId="2" type="noConversion"/>
  </si>
  <si>
    <t>시간연장</t>
    <phoneticPr fontId="2" type="noConversion"/>
  </si>
  <si>
    <t>기한 내 미 입금시 탄현청소년문화의집에서 임의 취소 가능</t>
  </si>
  <si>
    <t>5. 행사에 필요한 집기 및 비품은 센터장의 승인을 득한 후 사용자가 운반하여 사용하고,</t>
    <phoneticPr fontId="2" type="noConversion"/>
  </si>
  <si>
    <t>있어 특별한 설비를 필요로 할 경우 "문화의집"의 사전 승인을 받아야 하며 이로 인해</t>
    <phoneticPr fontId="2" type="noConversion"/>
  </si>
  <si>
    <t>다. "사용자"는 시설사용 중 발생한 시설물의 파괴 또는 훼손 등으로 인한 "문화의집"의</t>
    <phoneticPr fontId="2" type="noConversion"/>
  </si>
  <si>
    <t>철거시켜야 하며, 만약 기한 내 철거하지 않을 경우, "문화의집"은 "사용자"의 행사 관련</t>
    <phoneticPr fontId="2" type="noConversion"/>
  </si>
  <si>
    <t>동 지침에 명시되지 않은 사항은 "문화의집"의 관련 규정 및 일반 관례에 따드뢰</t>
    <phoneticPr fontId="2" type="noConversion"/>
  </si>
  <si>
    <t>분쟁의 발생 시에는 "문화의집"의 소재지 관할 법원에서 조정 한다.</t>
    <phoneticPr fontId="2" type="noConversion"/>
  </si>
  <si>
    <t>하며, 이를 이행치 않을 경우 센터장이 대집행하고 비용을 징수합니다.</t>
    <phoneticPr fontId="2" type="noConversion"/>
  </si>
  <si>
    <t>8. 탄현청소년문화의집은 주차지원을 하지 않으며 제니스 상가동에 주차하셔야합니다.</t>
    <phoneticPr fontId="2" type="noConversion"/>
  </si>
  <si>
    <t xml:space="preserve">회의실 및 강의실 </t>
    <phoneticPr fontId="2" type="noConversion"/>
  </si>
  <si>
    <t>회의실 및 강의실</t>
    <phoneticPr fontId="2" type="noConversion"/>
  </si>
  <si>
    <t>-</t>
    <phoneticPr fontId="2" type="noConversion"/>
  </si>
  <si>
    <t>키 보 드</t>
    <phoneticPr fontId="2" type="noConversion"/>
  </si>
  <si>
    <t xml:space="preserve">   키 보 드</t>
    <phoneticPr fontId="2" type="noConversion"/>
  </si>
  <si>
    <t>냉방비</t>
    <phoneticPr fontId="2" type="noConversion"/>
  </si>
  <si>
    <t xml:space="preserve">   냉방비(2시간)</t>
    <phoneticPr fontId="2" type="noConversion"/>
  </si>
  <si>
    <t>냉방비</t>
    <phoneticPr fontId="2" type="noConversion"/>
  </si>
  <si>
    <t>1회 -2시간</t>
    <phoneticPr fontId="2" type="noConversion"/>
  </si>
  <si>
    <t>=</t>
    <phoneticPr fontId="2" type="noConversion"/>
  </si>
  <si>
    <t>사용연장</t>
    <phoneticPr fontId="2" type="noConversion"/>
  </si>
  <si>
    <t>회당 2시간 기준</t>
    <phoneticPr fontId="2" type="noConversion"/>
  </si>
  <si>
    <r>
      <t xml:space="preserve">01. 기본정보입력(노란색셀) 02. 실시간견적(노란색셀) 작성 후 
</t>
    </r>
    <r>
      <rPr>
        <b/>
        <sz val="18"/>
        <color rgb="FFC00000"/>
        <rFont val="맑은 고딕"/>
        <family val="3"/>
        <charset val="129"/>
        <scheme val="minor"/>
      </rPr>
      <t xml:space="preserve">03. 시설사용신청서 04. 부대설비사용신청서 </t>
    </r>
    <r>
      <rPr>
        <b/>
        <sz val="18"/>
        <color rgb="FF0000FF"/>
        <rFont val="맑은 고딕"/>
        <family val="3"/>
        <charset val="129"/>
        <scheme val="minor"/>
      </rPr>
      <t>날인하여 메일 발송 
부탁드립니다.
메일 발송파일: 날인서류PDF, 엑셀파일</t>
    </r>
    <phoneticPr fontId="2" type="noConversion"/>
  </si>
  <si>
    <t>노란색 부분만 
작성부탁드립니다.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</si>
</sst>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176" formatCode="yyyy&quot;년&quot;\ m&quot;월&quot;\ d&quot;일&quot;;@"/>
    <numFmt numFmtId="177" formatCode="[$-F800]dddd\,\ mmmm\ dd\,\ yyyy"/>
    <numFmt numFmtId="178" formatCode="&quot;금&quot;#,##0&quot;원&quot;"/>
    <numFmt numFmtId="179" formatCode="[DBNum4]&quot;(&quot;&quot;금&quot;[$-412]General&quot;원&quot;&quot;)&quot;"/>
    <numFmt numFmtId="180" formatCode="mm&quot;월&quot;\ dd&quot;일&quot;"/>
    <numFmt numFmtId="181" formatCode="m&quot;/&quot;d;@"/>
    <numFmt numFmtId="182" formatCode="yy&quot;-&quot;m&quot;-&quot;d;@"/>
    <numFmt numFmtId="183" formatCode="###&quot;회&quot;"/>
    <numFmt numFmtId="184" formatCode="###&quot;개&quot;"/>
    <numFmt numFmtId="185" formatCode="###&quot;일&quot;"/>
    <numFmt numFmtId="186" formatCode="###&quot;H&quot;"/>
    <numFmt numFmtId="187" formatCode="[DBNum4]&quot;금&quot;[$-412]General&quot;원&quot;"/>
    <numFmt numFmtId="188" formatCode="###&quot;시간연장&quot;"/>
    <numFmt numFmtId="189" formatCode="yyyy"/>
    <numFmt numFmtId="190" formatCode="mm"/>
    <numFmt numFmtId="191" formatCode="###&quot;실&quot;"/>
    <numFmt numFmtId="192" formatCode="###&quot;대&quot;"/>
    <numFmt numFmtId="193" formatCode="[$-409]yyyy&quot;-&quot;mm&quot;-&quot;dd\ h:mm\ AM/PM;@"/>
    <numFmt numFmtId="194" formatCode="[$-409]yy&quot;-&quot;mm&quot;-&quot;dd\ h:mm\ AM/PM;@"/>
  </numFmts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u/>
      <sz val="10"/>
      <color rgb="FF0000FF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1"/>
      <color rgb="FF0000FF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u/>
      <sz val="11"/>
      <color rgb="FFC0000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8"/>
      <color rgb="FF0000FF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8"/>
      <color rgb="FFC0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7" fontId="4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8" xfId="0" applyBorder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3" fillId="0" borderId="0" xfId="0" applyNumberFormat="1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41" fontId="4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90" xfId="0" applyFont="1" applyBorder="1" applyAlignment="1">
      <alignment vertical="center"/>
    </xf>
    <xf numFmtId="14" fontId="0" fillId="0" borderId="0" xfId="0" applyNumberFormat="1" applyBorder="1" applyAlignment="1">
      <alignment vertical="center" shrinkToFit="1"/>
    </xf>
    <xf numFmtId="0" fontId="17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41" fontId="0" fillId="0" borderId="0" xfId="1" applyFont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41" fontId="0" fillId="0" borderId="0" xfId="0" applyNumberFormat="1" applyProtection="1">
      <alignment vertical="center"/>
      <protection locked="0"/>
    </xf>
    <xf numFmtId="9" fontId="0" fillId="0" borderId="0" xfId="0" applyNumberFormat="1" applyProtection="1">
      <alignment vertical="center"/>
      <protection locked="0"/>
    </xf>
    <xf numFmtId="14" fontId="27" fillId="0" borderId="0" xfId="0" applyNumberFormat="1" applyFont="1" applyBorder="1" applyAlignment="1">
      <alignment vertical="center"/>
    </xf>
    <xf numFmtId="0" fontId="0" fillId="0" borderId="0" xfId="0" applyProtection="1">
      <alignment vertical="center"/>
    </xf>
    <xf numFmtId="0" fontId="16" fillId="0" borderId="59" xfId="0" applyFont="1" applyBorder="1" applyProtection="1">
      <alignment vertical="center"/>
    </xf>
    <xf numFmtId="0" fontId="16" fillId="0" borderId="60" xfId="0" applyFont="1" applyBorder="1" applyProtection="1">
      <alignment vertical="center"/>
    </xf>
    <xf numFmtId="0" fontId="16" fillId="0" borderId="61" xfId="0" applyFont="1" applyBorder="1" applyProtection="1">
      <alignment vertical="center"/>
    </xf>
    <xf numFmtId="0" fontId="16" fillId="0" borderId="44" xfId="0" applyFont="1" applyBorder="1" applyProtection="1">
      <alignment vertical="center"/>
    </xf>
    <xf numFmtId="0" fontId="0" fillId="0" borderId="45" xfId="0" applyBorder="1" applyProtection="1">
      <alignment vertical="center"/>
    </xf>
    <xf numFmtId="0" fontId="0" fillId="0" borderId="45" xfId="0" applyFill="1" applyBorder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left" vertical="center" indent="1"/>
      <protection locked="0"/>
    </xf>
    <xf numFmtId="0" fontId="0" fillId="3" borderId="15" xfId="0" applyFill="1" applyBorder="1" applyAlignment="1" applyProtection="1">
      <alignment horizontal="left" vertical="center" indent="1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14" fontId="0" fillId="3" borderId="15" xfId="0" applyNumberFormat="1" applyFill="1" applyBorder="1" applyAlignment="1" applyProtection="1">
      <alignment horizontal="left" vertical="center" indent="1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6" fillId="3" borderId="15" xfId="2" applyFill="1" applyBorder="1" applyAlignment="1" applyProtection="1">
      <alignment horizontal="left" vertical="center" indent="1"/>
      <protection locked="0"/>
    </xf>
    <xf numFmtId="49" fontId="0" fillId="3" borderId="15" xfId="0" applyNumberFormat="1" applyFill="1" applyBorder="1" applyAlignment="1" applyProtection="1">
      <alignment horizontal="left" vertical="center" indent="1"/>
      <protection locked="0"/>
    </xf>
    <xf numFmtId="193" fontId="0" fillId="3" borderId="15" xfId="0" applyNumberFormat="1" applyFill="1" applyBorder="1" applyAlignment="1" applyProtection="1">
      <alignment horizontal="left" vertical="center" indent="1"/>
      <protection locked="0"/>
    </xf>
    <xf numFmtId="193" fontId="0" fillId="3" borderId="18" xfId="0" applyNumberFormat="1" applyFill="1" applyBorder="1" applyAlignment="1" applyProtection="1">
      <alignment horizontal="left" vertical="center" indent="1"/>
      <protection locked="0"/>
    </xf>
    <xf numFmtId="0" fontId="14" fillId="6" borderId="71" xfId="0" applyFont="1" applyFill="1" applyBorder="1" applyProtection="1">
      <alignment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6" fillId="0" borderId="94" xfId="2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5" borderId="91" xfId="0" applyFill="1" applyBorder="1" applyAlignment="1">
      <alignment horizontal="center" vertical="center" wrapText="1"/>
    </xf>
    <xf numFmtId="0" fontId="0" fillId="5" borderId="92" xfId="0" applyFill="1" applyBorder="1" applyAlignment="1">
      <alignment horizontal="center" vertical="center" wrapText="1"/>
    </xf>
    <xf numFmtId="0" fontId="0" fillId="5" borderId="93" xfId="0" applyFill="1" applyBorder="1" applyAlignment="1">
      <alignment horizontal="center" vertical="center" wrapText="1"/>
    </xf>
    <xf numFmtId="0" fontId="0" fillId="5" borderId="10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0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6" fillId="0" borderId="14" xfId="2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01" xfId="0" applyFont="1" applyFill="1" applyBorder="1" applyAlignment="1">
      <alignment horizontal="center" vertical="center"/>
    </xf>
    <xf numFmtId="0" fontId="16" fillId="4" borderId="102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91" xfId="0" applyFill="1" applyBorder="1" applyAlignment="1">
      <alignment horizontal="left" vertical="center"/>
    </xf>
    <xf numFmtId="0" fontId="0" fillId="5" borderId="92" xfId="0" applyFill="1" applyBorder="1" applyAlignment="1">
      <alignment horizontal="left" vertical="center"/>
    </xf>
    <xf numFmtId="0" fontId="0" fillId="5" borderId="93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5" borderId="47" xfId="0" applyFill="1" applyBorder="1" applyAlignment="1">
      <alignment horizontal="left" vertical="center"/>
    </xf>
    <xf numFmtId="0" fontId="0" fillId="5" borderId="94" xfId="0" applyFill="1" applyBorder="1" applyAlignment="1">
      <alignment horizontal="left" vertical="center"/>
    </xf>
    <xf numFmtId="0" fontId="0" fillId="5" borderId="95" xfId="0" applyFill="1" applyBorder="1" applyAlignment="1">
      <alignment horizontal="left" vertical="center"/>
    </xf>
    <xf numFmtId="0" fontId="0" fillId="5" borderId="96" xfId="0" applyFill="1" applyBorder="1" applyAlignment="1">
      <alignment horizontal="left" vertical="center"/>
    </xf>
    <xf numFmtId="0" fontId="6" fillId="0" borderId="66" xfId="2" applyBorder="1" applyAlignment="1">
      <alignment horizontal="center" vertical="center" wrapText="1"/>
    </xf>
    <xf numFmtId="0" fontId="6" fillId="0" borderId="99" xfId="2" applyBorder="1" applyAlignment="1">
      <alignment horizontal="center" vertical="center" wrapText="1"/>
    </xf>
    <xf numFmtId="0" fontId="6" fillId="0" borderId="14" xfId="2" applyBorder="1" applyAlignment="1">
      <alignment horizontal="center" vertical="center" wrapText="1"/>
    </xf>
    <xf numFmtId="0" fontId="6" fillId="0" borderId="15" xfId="2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5" borderId="66" xfId="0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23" fillId="5" borderId="66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00" xfId="0" applyFont="1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6" xfId="0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26" fillId="5" borderId="62" xfId="0" applyFont="1" applyFill="1" applyBorder="1" applyAlignment="1" applyProtection="1">
      <alignment horizontal="center" vertical="center" wrapText="1"/>
      <protection locked="0"/>
    </xf>
    <xf numFmtId="0" fontId="26" fillId="5" borderId="63" xfId="0" applyFont="1" applyFill="1" applyBorder="1" applyAlignment="1" applyProtection="1">
      <alignment horizontal="center" vertical="center"/>
      <protection locked="0"/>
    </xf>
    <xf numFmtId="0" fontId="26" fillId="5" borderId="64" xfId="0" applyFont="1" applyFill="1" applyBorder="1" applyAlignment="1" applyProtection="1">
      <alignment horizontal="center" vertical="center"/>
      <protection locked="0"/>
    </xf>
    <xf numFmtId="0" fontId="26" fillId="5" borderId="75" xfId="0" applyFont="1" applyFill="1" applyBorder="1" applyAlignment="1" applyProtection="1">
      <alignment horizontal="center" vertical="center"/>
      <protection locked="0"/>
    </xf>
    <xf numFmtId="0" fontId="26" fillId="5" borderId="0" xfId="0" applyFont="1" applyFill="1" applyBorder="1" applyAlignment="1" applyProtection="1">
      <alignment horizontal="center" vertical="center"/>
      <protection locked="0"/>
    </xf>
    <xf numFmtId="0" fontId="26" fillId="5" borderId="76" xfId="0" applyFont="1" applyFill="1" applyBorder="1" applyAlignment="1" applyProtection="1">
      <alignment horizontal="center" vertical="center"/>
      <protection locked="0"/>
    </xf>
    <xf numFmtId="0" fontId="26" fillId="5" borderId="77" xfId="0" applyFont="1" applyFill="1" applyBorder="1" applyAlignment="1" applyProtection="1">
      <alignment horizontal="center" vertical="center"/>
      <protection locked="0"/>
    </xf>
    <xf numFmtId="0" fontId="26" fillId="5" borderId="78" xfId="0" applyFont="1" applyFill="1" applyBorder="1" applyAlignment="1" applyProtection="1">
      <alignment horizontal="center" vertical="center"/>
      <protection locked="0"/>
    </xf>
    <xf numFmtId="0" fontId="26" fillId="5" borderId="79" xfId="0" applyFont="1" applyFill="1" applyBorder="1" applyAlignment="1" applyProtection="1">
      <alignment horizontal="center" vertical="center"/>
      <protection locked="0"/>
    </xf>
    <xf numFmtId="0" fontId="14" fillId="6" borderId="114" xfId="0" applyFont="1" applyFill="1" applyBorder="1" applyAlignment="1" applyProtection="1">
      <alignment horizontal="center" vertical="center"/>
    </xf>
    <xf numFmtId="0" fontId="14" fillId="6" borderId="112" xfId="0" applyFont="1" applyFill="1" applyBorder="1" applyAlignment="1" applyProtection="1">
      <alignment horizontal="center" vertical="center"/>
    </xf>
    <xf numFmtId="183" fontId="0" fillId="0" borderId="45" xfId="1" applyNumberFormat="1" applyFont="1" applyFill="1" applyBorder="1" applyAlignment="1" applyProtection="1">
      <alignment horizontal="center" vertical="center"/>
    </xf>
    <xf numFmtId="41" fontId="0" fillId="0" borderId="45" xfId="1" applyFont="1" applyFill="1" applyBorder="1" applyAlignment="1" applyProtection="1">
      <alignment horizontal="center" vertical="center"/>
    </xf>
    <xf numFmtId="186" fontId="0" fillId="3" borderId="45" xfId="1" applyNumberFormat="1" applyFont="1" applyFill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left" vertical="center" indent="1"/>
    </xf>
    <xf numFmtId="0" fontId="0" fillId="0" borderId="45" xfId="0" applyBorder="1" applyAlignment="1" applyProtection="1">
      <alignment horizontal="left" vertical="center" indent="1"/>
    </xf>
    <xf numFmtId="0" fontId="0" fillId="0" borderId="69" xfId="0" applyBorder="1" applyAlignment="1" applyProtection="1">
      <alignment horizontal="left" vertical="center"/>
    </xf>
    <xf numFmtId="0" fontId="0" fillId="0" borderId="45" xfId="0" applyBorder="1" applyAlignment="1" applyProtection="1">
      <alignment horizontal="left" vertical="center"/>
    </xf>
    <xf numFmtId="185" fontId="0" fillId="3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67" xfId="0" applyFont="1" applyBorder="1" applyAlignment="1" applyProtection="1">
      <alignment horizontal="left" vertical="center" indent="1"/>
    </xf>
    <xf numFmtId="0" fontId="16" fillId="0" borderId="46" xfId="0" applyFont="1" applyBorder="1" applyAlignment="1" applyProtection="1">
      <alignment horizontal="left" vertical="center" indent="1"/>
    </xf>
    <xf numFmtId="0" fontId="16" fillId="0" borderId="44" xfId="0" applyFont="1" applyBorder="1" applyAlignment="1" applyProtection="1">
      <alignment horizontal="left" vertical="center" indent="1"/>
    </xf>
    <xf numFmtId="192" fontId="0" fillId="3" borderId="45" xfId="1" applyNumberFormat="1" applyFont="1" applyFill="1" applyBorder="1" applyAlignment="1" applyProtection="1">
      <alignment horizontal="center" vertical="center"/>
      <protection locked="0"/>
    </xf>
    <xf numFmtId="14" fontId="0" fillId="3" borderId="69" xfId="0" applyNumberFormat="1" applyFill="1" applyBorder="1" applyAlignment="1" applyProtection="1">
      <alignment horizontal="left" vertical="center" indent="1"/>
      <protection locked="0"/>
    </xf>
    <xf numFmtId="0" fontId="0" fillId="3" borderId="45" xfId="0" applyFill="1" applyBorder="1" applyAlignment="1" applyProtection="1">
      <alignment horizontal="left" vertical="center" indent="1"/>
      <protection locked="0"/>
    </xf>
    <xf numFmtId="0" fontId="16" fillId="0" borderId="68" xfId="0" applyFont="1" applyBorder="1" applyAlignment="1" applyProtection="1">
      <alignment horizontal="center" vertical="center"/>
    </xf>
    <xf numFmtId="41" fontId="0" fillId="0" borderId="70" xfId="1" applyFont="1" applyFill="1" applyBorder="1" applyAlignment="1" applyProtection="1">
      <alignment horizontal="center" vertical="center"/>
    </xf>
    <xf numFmtId="183" fontId="0" fillId="3" borderId="45" xfId="1" applyNumberFormat="1" applyFont="1" applyFill="1" applyBorder="1" applyAlignment="1" applyProtection="1">
      <alignment horizontal="center" vertical="center"/>
      <protection locked="0"/>
    </xf>
    <xf numFmtId="191" fontId="0" fillId="0" borderId="45" xfId="1" applyNumberFormat="1" applyFont="1" applyFill="1" applyBorder="1" applyAlignment="1" applyProtection="1">
      <alignment horizontal="center" vertical="center"/>
    </xf>
    <xf numFmtId="184" fontId="0" fillId="3" borderId="45" xfId="1" applyNumberFormat="1" applyFont="1" applyFill="1" applyBorder="1" applyAlignment="1" applyProtection="1">
      <alignment horizontal="center" vertical="center"/>
      <protection locked="0"/>
    </xf>
    <xf numFmtId="0" fontId="26" fillId="6" borderId="0" xfId="0" applyFont="1" applyFill="1" applyAlignment="1" applyProtection="1">
      <alignment horizontal="center" vertical="center" wrapText="1"/>
      <protection locked="0"/>
    </xf>
    <xf numFmtId="0" fontId="26" fillId="6" borderId="0" xfId="0" applyFont="1" applyFill="1" applyAlignment="1" applyProtection="1">
      <alignment horizontal="center" vertical="center"/>
      <protection locked="0"/>
    </xf>
    <xf numFmtId="41" fontId="14" fillId="6" borderId="112" xfId="0" applyNumberFormat="1" applyFont="1" applyFill="1" applyBorder="1" applyAlignment="1" applyProtection="1">
      <alignment horizontal="center" vertical="center"/>
    </xf>
    <xf numFmtId="41" fontId="14" fillId="6" borderId="11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90" fontId="3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177" fontId="16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14" fontId="4" fillId="0" borderId="14" xfId="0" applyNumberFormat="1" applyFont="1" applyBorder="1" applyAlignment="1">
      <alignment horizontal="left" vertical="center" inden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41" fontId="4" fillId="0" borderId="106" xfId="1" applyFont="1" applyBorder="1" applyAlignment="1">
      <alignment horizontal="center" vertical="center"/>
    </xf>
    <xf numFmtId="41" fontId="4" fillId="0" borderId="63" xfId="1" applyFont="1" applyBorder="1" applyAlignment="1">
      <alignment horizontal="center" vertical="center"/>
    </xf>
    <xf numFmtId="41" fontId="4" fillId="0" borderId="107" xfId="1" applyFont="1" applyBorder="1" applyAlignment="1">
      <alignment horizontal="center" vertical="center"/>
    </xf>
    <xf numFmtId="41" fontId="4" fillId="0" borderId="108" xfId="1" applyFont="1" applyBorder="1" applyAlignment="1">
      <alignment horizontal="center" vertical="center"/>
    </xf>
    <xf numFmtId="41" fontId="4" fillId="0" borderId="78" xfId="1" applyFont="1" applyBorder="1" applyAlignment="1">
      <alignment horizontal="center" vertical="center"/>
    </xf>
    <xf numFmtId="41" fontId="4" fillId="0" borderId="109" xfId="1" applyFont="1" applyBorder="1" applyAlignment="1">
      <alignment horizontal="center" vertical="center"/>
    </xf>
    <xf numFmtId="41" fontId="4" fillId="0" borderId="64" xfId="1" applyFont="1" applyBorder="1" applyAlignment="1">
      <alignment horizontal="center" vertical="center"/>
    </xf>
    <xf numFmtId="41" fontId="4" fillId="0" borderId="79" xfId="1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41" fontId="4" fillId="0" borderId="19" xfId="1" applyFont="1" applyBorder="1" applyAlignment="1">
      <alignment horizontal="center" vertical="center"/>
    </xf>
    <xf numFmtId="41" fontId="4" fillId="0" borderId="20" xfId="1" applyFont="1" applyBorder="1" applyAlignment="1">
      <alignment horizontal="center" vertical="center"/>
    </xf>
    <xf numFmtId="41" fontId="4" fillId="0" borderId="81" xfId="1" applyFont="1" applyBorder="1" applyAlignment="1">
      <alignment horizontal="center" vertical="center"/>
    </xf>
    <xf numFmtId="41" fontId="4" fillId="0" borderId="82" xfId="1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4" fillId="0" borderId="94" xfId="1" applyFont="1" applyBorder="1" applyAlignment="1">
      <alignment horizontal="center" vertical="center"/>
    </xf>
    <xf numFmtId="41" fontId="4" fillId="0" borderId="95" xfId="1" applyFont="1" applyBorder="1" applyAlignment="1">
      <alignment horizontal="center" vertical="center"/>
    </xf>
    <xf numFmtId="41" fontId="4" fillId="0" borderId="96" xfId="1" applyFont="1" applyBorder="1" applyAlignment="1">
      <alignment horizontal="center" vertical="center"/>
    </xf>
    <xf numFmtId="41" fontId="4" fillId="0" borderId="48" xfId="1" applyFont="1" applyBorder="1" applyAlignment="1">
      <alignment horizontal="center" vertical="center"/>
    </xf>
    <xf numFmtId="41" fontId="4" fillId="0" borderId="46" xfId="1" applyFont="1" applyBorder="1" applyAlignment="1">
      <alignment horizontal="center" vertical="center"/>
    </xf>
    <xf numFmtId="41" fontId="4" fillId="0" borderId="47" xfId="1" applyFont="1" applyBorder="1" applyAlignment="1">
      <alignment horizontal="center" vertical="center"/>
    </xf>
    <xf numFmtId="41" fontId="4" fillId="0" borderId="110" xfId="1" applyFont="1" applyBorder="1" applyAlignment="1">
      <alignment horizontal="center" vertical="center"/>
    </xf>
    <xf numFmtId="41" fontId="4" fillId="0" borderId="111" xfId="1" applyFont="1" applyBorder="1" applyAlignment="1">
      <alignment horizontal="center" vertical="center"/>
    </xf>
    <xf numFmtId="41" fontId="4" fillId="0" borderId="14" xfId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41" fontId="4" fillId="0" borderId="14" xfId="1" applyFont="1" applyBorder="1" applyAlignment="1">
      <alignment horizontal="right" vertical="center"/>
    </xf>
    <xf numFmtId="41" fontId="4" fillId="0" borderId="25" xfId="1" applyFont="1" applyBorder="1" applyAlignment="1">
      <alignment horizontal="right" vertical="center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1" fontId="0" fillId="0" borderId="17" xfId="1" applyFont="1" applyBorder="1" applyAlignment="1">
      <alignment horizontal="center" vertical="center"/>
    </xf>
    <xf numFmtId="41" fontId="0" fillId="0" borderId="43" xfId="1" applyFont="1" applyBorder="1" applyAlignment="1">
      <alignment horizontal="center" vertical="center"/>
    </xf>
    <xf numFmtId="0" fontId="0" fillId="0" borderId="41" xfId="0" applyNumberFormat="1" applyBorder="1" applyAlignment="1">
      <alignment vertical="center"/>
    </xf>
    <xf numFmtId="0" fontId="0" fillId="0" borderId="45" xfId="0" applyNumberFormat="1" applyBorder="1" applyAlignment="1">
      <alignment vertical="center"/>
    </xf>
    <xf numFmtId="14" fontId="0" fillId="0" borderId="41" xfId="0" applyNumberFormat="1" applyBorder="1" applyAlignment="1">
      <alignment horizontal="left" vertical="center" indent="1"/>
    </xf>
    <xf numFmtId="14" fontId="0" fillId="0" borderId="45" xfId="0" applyNumberFormat="1" applyBorder="1" applyAlignment="1">
      <alignment horizontal="left" vertical="center" indent="1"/>
    </xf>
    <xf numFmtId="41" fontId="0" fillId="0" borderId="14" xfId="1" applyFont="1" applyBorder="1" applyAlignment="1">
      <alignment horizontal="center" vertical="center"/>
    </xf>
    <xf numFmtId="41" fontId="0" fillId="0" borderId="41" xfId="1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41" fontId="0" fillId="0" borderId="14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188" fontId="0" fillId="0" borderId="45" xfId="0" applyNumberFormat="1" applyBorder="1" applyAlignment="1">
      <alignment horizontal="left" vertical="center"/>
    </xf>
    <xf numFmtId="188" fontId="0" fillId="0" borderId="40" xfId="0" applyNumberFormat="1" applyBorder="1" applyAlignment="1">
      <alignment horizontal="left" vertical="center"/>
    </xf>
    <xf numFmtId="188" fontId="0" fillId="0" borderId="46" xfId="0" applyNumberFormat="1" applyBorder="1" applyAlignment="1">
      <alignment horizontal="left" vertical="center"/>
    </xf>
    <xf numFmtId="188" fontId="0" fillId="0" borderId="47" xfId="0" applyNumberForma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left" vertical="center" indent="1"/>
    </xf>
    <xf numFmtId="0" fontId="0" fillId="0" borderId="48" xfId="0" applyNumberFormat="1" applyBorder="1" applyAlignment="1">
      <alignment vertical="center"/>
    </xf>
    <xf numFmtId="0" fontId="0" fillId="0" borderId="46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/>
    </xf>
    <xf numFmtId="0" fontId="16" fillId="2" borderId="11" xfId="0" applyFon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87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194" fontId="0" fillId="0" borderId="57" xfId="0" applyNumberFormat="1" applyBorder="1" applyAlignment="1">
      <alignment horizontal="center" vertical="center"/>
    </xf>
    <xf numFmtId="194" fontId="0" fillId="0" borderId="58" xfId="0" applyNumberFormat="1" applyBorder="1" applyAlignment="1">
      <alignment horizontal="center" vertical="center"/>
    </xf>
    <xf numFmtId="194" fontId="0" fillId="0" borderId="14" xfId="0" applyNumberFormat="1" applyBorder="1" applyAlignment="1">
      <alignment horizontal="center" vertical="center"/>
    </xf>
    <xf numFmtId="194" fontId="0" fillId="0" borderId="41" xfId="0" applyNumberFormat="1" applyBorder="1" applyAlignment="1">
      <alignment horizontal="center" vertical="center"/>
    </xf>
    <xf numFmtId="194" fontId="0" fillId="0" borderId="17" xfId="0" applyNumberFormat="1" applyBorder="1" applyAlignment="1">
      <alignment horizontal="center" vertical="center"/>
    </xf>
    <xf numFmtId="194" fontId="0" fillId="0" borderId="43" xfId="0" applyNumberFormat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91" xfId="0" applyNumberFormat="1" applyBorder="1" applyAlignment="1">
      <alignment horizontal="center" vertical="center"/>
    </xf>
    <xf numFmtId="0" fontId="0" fillId="0" borderId="92" xfId="0" applyNumberFormat="1" applyBorder="1" applyAlignment="1">
      <alignment horizontal="center" vertical="center"/>
    </xf>
    <xf numFmtId="0" fontId="0" fillId="0" borderId="93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177" fontId="9" fillId="0" borderId="63" xfId="0" applyNumberFormat="1" applyFont="1" applyBorder="1" applyAlignment="1">
      <alignment horizontal="center" vertical="center" wrapText="1"/>
    </xf>
    <xf numFmtId="0" fontId="4" fillId="0" borderId="63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78" fontId="16" fillId="0" borderId="22" xfId="1" applyNumberFormat="1" applyFont="1" applyBorder="1" applyAlignment="1">
      <alignment horizontal="center" vertical="center"/>
    </xf>
    <xf numFmtId="179" fontId="16" fillId="0" borderId="22" xfId="0" applyNumberFormat="1" applyFont="1" applyBorder="1" applyAlignment="1">
      <alignment horizontal="center" vertical="center"/>
    </xf>
    <xf numFmtId="179" fontId="16" fillId="0" borderId="2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8" fontId="4" fillId="0" borderId="14" xfId="1" applyNumberFormat="1" applyFont="1" applyBorder="1" applyAlignment="1">
      <alignment horizontal="center" vertical="center" wrapText="1"/>
    </xf>
    <xf numFmtId="178" fontId="4" fillId="0" borderId="27" xfId="1" applyNumberFormat="1" applyFont="1" applyBorder="1" applyAlignment="1">
      <alignment horizontal="center" vertical="center" wrapText="1"/>
    </xf>
    <xf numFmtId="178" fontId="4" fillId="0" borderId="14" xfId="1" applyNumberFormat="1" applyFont="1" applyBorder="1" applyAlignment="1">
      <alignment horizontal="center" vertical="center"/>
    </xf>
    <xf numFmtId="178" fontId="4" fillId="0" borderId="27" xfId="1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176" fontId="4" fillId="0" borderId="85" xfId="0" applyNumberFormat="1" applyFont="1" applyBorder="1" applyAlignment="1">
      <alignment horizontal="center" vertical="center" wrapText="1"/>
    </xf>
    <xf numFmtId="176" fontId="4" fillId="0" borderId="8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180" fontId="12" fillId="0" borderId="6" xfId="0" applyNumberFormat="1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180" fontId="12" fillId="0" borderId="8" xfId="0" applyNumberFormat="1" applyFont="1" applyBorder="1" applyAlignment="1">
      <alignment horizontal="center" vertical="center"/>
    </xf>
    <xf numFmtId="180" fontId="12" fillId="0" borderId="9" xfId="0" applyNumberFormat="1" applyFont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41" fontId="12" fillId="0" borderId="4" xfId="1" applyFont="1" applyBorder="1" applyAlignment="1">
      <alignment horizontal="center" vertical="center"/>
    </xf>
    <xf numFmtId="41" fontId="12" fillId="0" borderId="5" xfId="1" applyFont="1" applyBorder="1" applyAlignment="1">
      <alignment horizontal="center" vertical="center"/>
    </xf>
    <xf numFmtId="41" fontId="12" fillId="0" borderId="0" xfId="1" applyFont="1" applyBorder="1" applyAlignment="1">
      <alignment horizontal="center" vertical="center"/>
    </xf>
    <xf numFmtId="41" fontId="12" fillId="0" borderId="6" xfId="1" applyFont="1" applyBorder="1" applyAlignment="1">
      <alignment horizontal="center" vertical="center"/>
    </xf>
    <xf numFmtId="41" fontId="12" fillId="0" borderId="7" xfId="1" applyFont="1" applyBorder="1" applyAlignment="1">
      <alignment horizontal="center" vertical="center"/>
    </xf>
    <xf numFmtId="41" fontId="12" fillId="0" borderId="8" xfId="1" applyFont="1" applyBorder="1" applyAlignment="1">
      <alignment horizontal="center" vertical="center"/>
    </xf>
    <xf numFmtId="41" fontId="12" fillId="0" borderId="9" xfId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center" vertical="center"/>
    </xf>
    <xf numFmtId="180" fontId="12" fillId="0" borderId="4" xfId="0" applyNumberFormat="1" applyFont="1" applyBorder="1" applyAlignment="1">
      <alignment horizontal="center" vertical="center"/>
    </xf>
    <xf numFmtId="182" fontId="12" fillId="0" borderId="2" xfId="0" applyNumberFormat="1" applyFont="1" applyBorder="1" applyAlignment="1">
      <alignment horizontal="center" vertical="center"/>
    </xf>
    <xf numFmtId="182" fontId="12" fillId="0" borderId="3" xfId="0" applyNumberFormat="1" applyFont="1" applyBorder="1" applyAlignment="1">
      <alignment horizontal="center" vertical="center"/>
    </xf>
    <xf numFmtId="182" fontId="12" fillId="0" borderId="4" xfId="0" applyNumberFormat="1" applyFont="1" applyBorder="1" applyAlignment="1">
      <alignment horizontal="center" vertical="center"/>
    </xf>
    <xf numFmtId="182" fontId="12" fillId="0" borderId="5" xfId="0" applyNumberFormat="1" applyFont="1" applyBorder="1" applyAlignment="1">
      <alignment horizontal="center" vertical="center"/>
    </xf>
    <xf numFmtId="182" fontId="12" fillId="0" borderId="0" xfId="0" applyNumberFormat="1" applyFont="1" applyBorder="1" applyAlignment="1">
      <alignment horizontal="center" vertical="center"/>
    </xf>
    <xf numFmtId="182" fontId="12" fillId="0" borderId="6" xfId="0" applyNumberFormat="1" applyFont="1" applyBorder="1" applyAlignment="1">
      <alignment horizontal="center" vertical="center"/>
    </xf>
    <xf numFmtId="182" fontId="12" fillId="0" borderId="7" xfId="0" applyNumberFormat="1" applyFont="1" applyBorder="1" applyAlignment="1">
      <alignment horizontal="center" vertical="center"/>
    </xf>
    <xf numFmtId="182" fontId="12" fillId="0" borderId="8" xfId="0" applyNumberFormat="1" applyFont="1" applyBorder="1" applyAlignment="1">
      <alignment horizontal="center" vertical="center"/>
    </xf>
    <xf numFmtId="182" fontId="12" fillId="0" borderId="9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/>
    </xf>
    <xf numFmtId="181" fontId="12" fillId="0" borderId="3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5" xfId="0" applyNumberFormat="1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181" fontId="12" fillId="0" borderId="7" xfId="0" applyNumberFormat="1" applyFont="1" applyBorder="1" applyAlignment="1">
      <alignment horizontal="center" vertical="center"/>
    </xf>
    <xf numFmtId="181" fontId="12" fillId="0" borderId="8" xfId="0" applyNumberFormat="1" applyFont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indent="1"/>
      <protection locked="0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FFFF99"/>
      <color rgb="FFE1E1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135789</xdr:colOff>
      <xdr:row>0</xdr:row>
      <xdr:rowOff>85725</xdr:rowOff>
    </xdr:from>
    <xdr:to>
      <xdr:col>7</xdr:col>
      <xdr:colOff>540486</xdr:colOff>
      <xdr:row>35</xdr:row>
      <xdr:rowOff>113838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789" y="85725"/>
          <a:ext cx="5205297" cy="7362363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65092</xdr:colOff>
      <xdr:row>0</xdr:row>
      <xdr:rowOff>67237</xdr:rowOff>
    </xdr:from>
    <xdr:to>
      <xdr:col>7</xdr:col>
      <xdr:colOff>588907</xdr:colOff>
      <xdr:row>35</xdr:row>
      <xdr:rowOff>123264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92" y="67237"/>
          <a:ext cx="5308727" cy="7507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p@gcyf.or.k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G31"/>
  <sheetViews>
    <sheetView workbookViewId="0">
      <selection activeCell="AO24" sqref="AO24:BZ25"/>
    </sheetView>
  </sheetViews>
  <sheetFormatPr defaultRowHeight="16.5"/>
  <cols>
    <col min="1" max="33" width="1.625" customWidth="1"/>
    <col min="34" max="34" width="1.625" style="10" customWidth="1"/>
    <col min="35" max="203" width="1.625" customWidth="1"/>
  </cols>
  <sheetData>
    <row r="1" spans="2:85" ht="6" customHeight="1" thickBot="1"/>
    <row r="2" spans="2:85" ht="39.950000000000003" customHeight="1" thickTop="1" thickBot="1">
      <c r="B2" s="79" t="s">
        <v>337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1"/>
    </row>
    <row r="3" spans="2:85" ht="5.25" customHeight="1" thickTop="1"/>
    <row r="4" spans="2:85">
      <c r="B4" s="135" t="s">
        <v>214</v>
      </c>
      <c r="C4" s="110"/>
      <c r="D4" s="110"/>
      <c r="E4" s="110"/>
      <c r="F4" s="110" t="s">
        <v>135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 t="s">
        <v>282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1"/>
    </row>
    <row r="5" spans="2:85" ht="17.25" thickBot="1">
      <c r="B5" s="136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3"/>
    </row>
    <row r="6" spans="2:85" ht="16.5" customHeight="1" thickTop="1">
      <c r="B6" s="137">
        <v>1</v>
      </c>
      <c r="C6" s="138"/>
      <c r="D6" s="138"/>
      <c r="E6" s="138"/>
      <c r="F6" s="129" t="s">
        <v>291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31" t="s">
        <v>295</v>
      </c>
      <c r="AJ6" s="131"/>
      <c r="AK6" s="131"/>
      <c r="AL6" s="131"/>
      <c r="AM6" s="131"/>
      <c r="AN6" s="131"/>
      <c r="AO6" s="115" t="s">
        <v>283</v>
      </c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7"/>
      <c r="BP6" s="100" t="s">
        <v>309</v>
      </c>
      <c r="BQ6" s="101"/>
      <c r="BR6" s="101"/>
      <c r="BS6" s="101"/>
      <c r="BT6" s="101"/>
      <c r="BU6" s="101"/>
      <c r="BV6" s="101"/>
      <c r="BW6" s="101"/>
      <c r="BX6" s="101"/>
      <c r="BY6" s="101"/>
      <c r="BZ6" s="102"/>
      <c r="CA6" s="124" t="s">
        <v>297</v>
      </c>
      <c r="CB6" s="124"/>
      <c r="CC6" s="124"/>
      <c r="CD6" s="124"/>
      <c r="CE6" s="124"/>
      <c r="CF6" s="124"/>
      <c r="CG6" s="125"/>
    </row>
    <row r="7" spans="2:85">
      <c r="B7" s="133"/>
      <c r="C7" s="134"/>
      <c r="D7" s="134"/>
      <c r="E7" s="13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32"/>
      <c r="AJ7" s="132"/>
      <c r="AK7" s="132"/>
      <c r="AL7" s="132"/>
      <c r="AM7" s="132"/>
      <c r="AN7" s="132"/>
      <c r="AO7" s="118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20"/>
      <c r="BP7" s="103"/>
      <c r="BQ7" s="104"/>
      <c r="BR7" s="104"/>
      <c r="BS7" s="104"/>
      <c r="BT7" s="104"/>
      <c r="BU7" s="104"/>
      <c r="BV7" s="104"/>
      <c r="BW7" s="104"/>
      <c r="BX7" s="104"/>
      <c r="BY7" s="104"/>
      <c r="BZ7" s="105"/>
      <c r="CA7" s="126"/>
      <c r="CB7" s="126"/>
      <c r="CC7" s="126"/>
      <c r="CD7" s="126"/>
      <c r="CE7" s="126"/>
      <c r="CF7" s="126"/>
      <c r="CG7" s="127"/>
    </row>
    <row r="8" spans="2:85" ht="15" customHeight="1">
      <c r="B8" s="133">
        <v>2</v>
      </c>
      <c r="C8" s="134"/>
      <c r="D8" s="134"/>
      <c r="E8" s="134"/>
      <c r="F8" s="114" t="s">
        <v>292</v>
      </c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32" t="s">
        <v>295</v>
      </c>
      <c r="AJ8" s="132"/>
      <c r="AK8" s="132"/>
      <c r="AL8" s="132"/>
      <c r="AM8" s="132"/>
      <c r="AN8" s="132"/>
      <c r="AO8" s="121" t="s">
        <v>284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3"/>
      <c r="BP8" s="103"/>
      <c r="BQ8" s="104"/>
      <c r="BR8" s="104"/>
      <c r="BS8" s="104"/>
      <c r="BT8" s="104"/>
      <c r="BU8" s="104"/>
      <c r="BV8" s="104"/>
      <c r="BW8" s="104"/>
      <c r="BX8" s="104"/>
      <c r="BY8" s="104"/>
      <c r="BZ8" s="105"/>
      <c r="CA8" s="126"/>
      <c r="CB8" s="126"/>
      <c r="CC8" s="126"/>
      <c r="CD8" s="126"/>
      <c r="CE8" s="126"/>
      <c r="CF8" s="126"/>
      <c r="CG8" s="127"/>
    </row>
    <row r="9" spans="2:85">
      <c r="B9" s="133"/>
      <c r="C9" s="134"/>
      <c r="D9" s="134"/>
      <c r="E9" s="13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32"/>
      <c r="AJ9" s="132"/>
      <c r="AK9" s="132"/>
      <c r="AL9" s="132"/>
      <c r="AM9" s="132"/>
      <c r="AN9" s="132"/>
      <c r="AO9" s="118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20"/>
      <c r="BP9" s="103"/>
      <c r="BQ9" s="104"/>
      <c r="BR9" s="104"/>
      <c r="BS9" s="104"/>
      <c r="BT9" s="104"/>
      <c r="BU9" s="104"/>
      <c r="BV9" s="104"/>
      <c r="BW9" s="104"/>
      <c r="BX9" s="104"/>
      <c r="BY9" s="104"/>
      <c r="BZ9" s="105"/>
      <c r="CA9" s="126"/>
      <c r="CB9" s="126"/>
      <c r="CC9" s="126"/>
      <c r="CD9" s="126"/>
      <c r="CE9" s="126"/>
      <c r="CF9" s="126"/>
      <c r="CG9" s="127"/>
    </row>
    <row r="10" spans="2:85">
      <c r="B10" s="133">
        <v>3</v>
      </c>
      <c r="C10" s="134"/>
      <c r="D10" s="134"/>
      <c r="E10" s="134"/>
      <c r="F10" s="114" t="s">
        <v>307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32" t="s">
        <v>295</v>
      </c>
      <c r="AJ10" s="132"/>
      <c r="AK10" s="132"/>
      <c r="AL10" s="132"/>
      <c r="AM10" s="132"/>
      <c r="AN10" s="132"/>
      <c r="AO10" s="121" t="s">
        <v>285</v>
      </c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3"/>
      <c r="BP10" s="103"/>
      <c r="BQ10" s="104"/>
      <c r="BR10" s="104"/>
      <c r="BS10" s="104"/>
      <c r="BT10" s="104"/>
      <c r="BU10" s="104"/>
      <c r="BV10" s="104"/>
      <c r="BW10" s="104"/>
      <c r="BX10" s="104"/>
      <c r="BY10" s="104"/>
      <c r="BZ10" s="105"/>
      <c r="CA10" s="126"/>
      <c r="CB10" s="126"/>
      <c r="CC10" s="126"/>
      <c r="CD10" s="126"/>
      <c r="CE10" s="126"/>
      <c r="CF10" s="126"/>
      <c r="CG10" s="127"/>
    </row>
    <row r="11" spans="2:85">
      <c r="B11" s="133"/>
      <c r="C11" s="134"/>
      <c r="D11" s="134"/>
      <c r="E11" s="13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32"/>
      <c r="AJ11" s="132"/>
      <c r="AK11" s="132"/>
      <c r="AL11" s="132"/>
      <c r="AM11" s="132"/>
      <c r="AN11" s="132"/>
      <c r="AO11" s="118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20"/>
      <c r="BP11" s="103"/>
      <c r="BQ11" s="104"/>
      <c r="BR11" s="104"/>
      <c r="BS11" s="104"/>
      <c r="BT11" s="104"/>
      <c r="BU11" s="104"/>
      <c r="BV11" s="104"/>
      <c r="BW11" s="104"/>
      <c r="BX11" s="104"/>
      <c r="BY11" s="104"/>
      <c r="BZ11" s="105"/>
      <c r="CA11" s="126"/>
      <c r="CB11" s="126"/>
      <c r="CC11" s="126"/>
      <c r="CD11" s="126"/>
      <c r="CE11" s="126"/>
      <c r="CF11" s="126"/>
      <c r="CG11" s="127"/>
    </row>
    <row r="12" spans="2:85">
      <c r="B12" s="133">
        <v>4</v>
      </c>
      <c r="C12" s="134"/>
      <c r="D12" s="134"/>
      <c r="E12" s="134"/>
      <c r="F12" s="114" t="s">
        <v>293</v>
      </c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32" t="s">
        <v>295</v>
      </c>
      <c r="AJ12" s="132"/>
      <c r="AK12" s="132"/>
      <c r="AL12" s="132"/>
      <c r="AM12" s="132"/>
      <c r="AN12" s="132"/>
      <c r="AO12" s="121" t="s">
        <v>286</v>
      </c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3"/>
      <c r="BP12" s="103"/>
      <c r="BQ12" s="104"/>
      <c r="BR12" s="104"/>
      <c r="BS12" s="104"/>
      <c r="BT12" s="104"/>
      <c r="BU12" s="104"/>
      <c r="BV12" s="104"/>
      <c r="BW12" s="104"/>
      <c r="BX12" s="104"/>
      <c r="BY12" s="104"/>
      <c r="BZ12" s="105"/>
      <c r="CA12" s="126"/>
      <c r="CB12" s="126"/>
      <c r="CC12" s="126"/>
      <c r="CD12" s="126"/>
      <c r="CE12" s="126"/>
      <c r="CF12" s="126"/>
      <c r="CG12" s="127"/>
    </row>
    <row r="13" spans="2:85">
      <c r="B13" s="133"/>
      <c r="C13" s="134"/>
      <c r="D13" s="134"/>
      <c r="E13" s="13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32"/>
      <c r="AJ13" s="132"/>
      <c r="AK13" s="132"/>
      <c r="AL13" s="132"/>
      <c r="AM13" s="132"/>
      <c r="AN13" s="132"/>
      <c r="AO13" s="118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20"/>
      <c r="BP13" s="103"/>
      <c r="BQ13" s="104"/>
      <c r="BR13" s="104"/>
      <c r="BS13" s="104"/>
      <c r="BT13" s="104"/>
      <c r="BU13" s="104"/>
      <c r="BV13" s="104"/>
      <c r="BW13" s="104"/>
      <c r="BX13" s="104"/>
      <c r="BY13" s="104"/>
      <c r="BZ13" s="105"/>
      <c r="CA13" s="126"/>
      <c r="CB13" s="126"/>
      <c r="CC13" s="126"/>
      <c r="CD13" s="126"/>
      <c r="CE13" s="126"/>
      <c r="CF13" s="126"/>
      <c r="CG13" s="127"/>
    </row>
    <row r="14" spans="2:85">
      <c r="B14" s="133">
        <v>5</v>
      </c>
      <c r="C14" s="134"/>
      <c r="D14" s="134"/>
      <c r="E14" s="134"/>
      <c r="F14" s="114" t="s">
        <v>294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32" t="s">
        <v>295</v>
      </c>
      <c r="AJ14" s="132"/>
      <c r="AK14" s="132"/>
      <c r="AL14" s="132"/>
      <c r="AM14" s="132"/>
      <c r="AN14" s="132"/>
      <c r="AO14" s="121" t="s">
        <v>287</v>
      </c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3"/>
      <c r="BP14" s="103"/>
      <c r="BQ14" s="104"/>
      <c r="BR14" s="104"/>
      <c r="BS14" s="104"/>
      <c r="BT14" s="104"/>
      <c r="BU14" s="104"/>
      <c r="BV14" s="104"/>
      <c r="BW14" s="104"/>
      <c r="BX14" s="104"/>
      <c r="BY14" s="104"/>
      <c r="BZ14" s="105"/>
      <c r="CA14" s="126"/>
      <c r="CB14" s="126"/>
      <c r="CC14" s="126"/>
      <c r="CD14" s="126"/>
      <c r="CE14" s="126"/>
      <c r="CF14" s="126"/>
      <c r="CG14" s="127"/>
    </row>
    <row r="15" spans="2:85">
      <c r="B15" s="133"/>
      <c r="C15" s="134"/>
      <c r="D15" s="134"/>
      <c r="E15" s="13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32"/>
      <c r="AJ15" s="132"/>
      <c r="AK15" s="132"/>
      <c r="AL15" s="132"/>
      <c r="AM15" s="132"/>
      <c r="AN15" s="132"/>
      <c r="AO15" s="118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20"/>
      <c r="BP15" s="106"/>
      <c r="BQ15" s="107"/>
      <c r="BR15" s="107"/>
      <c r="BS15" s="107"/>
      <c r="BT15" s="107"/>
      <c r="BU15" s="107"/>
      <c r="BV15" s="107"/>
      <c r="BW15" s="107"/>
      <c r="BX15" s="107"/>
      <c r="BY15" s="107"/>
      <c r="BZ15" s="108"/>
      <c r="CA15" s="126"/>
      <c r="CB15" s="126"/>
      <c r="CC15" s="126"/>
      <c r="CD15" s="126"/>
      <c r="CE15" s="126"/>
      <c r="CF15" s="126"/>
      <c r="CG15" s="127"/>
    </row>
    <row r="16" spans="2:85" ht="8.1" customHeight="1">
      <c r="B16" s="133"/>
      <c r="C16" s="134"/>
      <c r="D16" s="134"/>
      <c r="E16" s="134"/>
      <c r="F16" s="130" t="s">
        <v>281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9" t="s">
        <v>296</v>
      </c>
      <c r="AJ16" s="139"/>
      <c r="AK16" s="139"/>
      <c r="AL16" s="139"/>
      <c r="AM16" s="139"/>
      <c r="AN16" s="139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26"/>
      <c r="CB16" s="126"/>
      <c r="CC16" s="126"/>
      <c r="CD16" s="126"/>
      <c r="CE16" s="126"/>
      <c r="CF16" s="126"/>
      <c r="CG16" s="127"/>
    </row>
    <row r="17" spans="2:85" ht="8.1" customHeight="1">
      <c r="B17" s="133"/>
      <c r="C17" s="134"/>
      <c r="D17" s="134"/>
      <c r="E17" s="134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9"/>
      <c r="AJ17" s="139"/>
      <c r="AK17" s="139"/>
      <c r="AL17" s="139"/>
      <c r="AM17" s="139"/>
      <c r="AN17" s="139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26"/>
      <c r="CB17" s="126"/>
      <c r="CC17" s="126"/>
      <c r="CD17" s="126"/>
      <c r="CE17" s="126"/>
      <c r="CF17" s="126"/>
      <c r="CG17" s="127"/>
    </row>
    <row r="18" spans="2:85">
      <c r="B18" s="98">
        <v>6</v>
      </c>
      <c r="C18" s="85"/>
      <c r="D18" s="85"/>
      <c r="E18" s="85"/>
      <c r="F18" s="99" t="s">
        <v>338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 t="s">
        <v>298</v>
      </c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126"/>
      <c r="CB18" s="126"/>
      <c r="CC18" s="126"/>
      <c r="CD18" s="126"/>
      <c r="CE18" s="126"/>
      <c r="CF18" s="126"/>
      <c r="CG18" s="127"/>
    </row>
    <row r="19" spans="2:85">
      <c r="B19" s="98"/>
      <c r="C19" s="85"/>
      <c r="D19" s="85"/>
      <c r="E19" s="85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126"/>
      <c r="CB19" s="126"/>
      <c r="CC19" s="126"/>
      <c r="CD19" s="126"/>
      <c r="CE19" s="126"/>
      <c r="CF19" s="126"/>
      <c r="CG19" s="127"/>
    </row>
    <row r="20" spans="2:85">
      <c r="B20" s="98">
        <v>7</v>
      </c>
      <c r="C20" s="85"/>
      <c r="D20" s="85"/>
      <c r="E20" s="85"/>
      <c r="F20" s="99" t="s">
        <v>288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 t="s">
        <v>299</v>
      </c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126"/>
      <c r="CB20" s="126"/>
      <c r="CC20" s="126"/>
      <c r="CD20" s="126"/>
      <c r="CE20" s="126"/>
      <c r="CF20" s="126"/>
      <c r="CG20" s="127"/>
    </row>
    <row r="21" spans="2:85">
      <c r="B21" s="98"/>
      <c r="C21" s="85"/>
      <c r="D21" s="85"/>
      <c r="E21" s="85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126"/>
      <c r="CB21" s="126"/>
      <c r="CC21" s="126"/>
      <c r="CD21" s="126"/>
      <c r="CE21" s="126"/>
      <c r="CF21" s="126"/>
      <c r="CG21" s="127"/>
    </row>
    <row r="22" spans="2:85" ht="20.100000000000001" customHeight="1">
      <c r="B22" s="98">
        <v>8</v>
      </c>
      <c r="C22" s="85"/>
      <c r="D22" s="85"/>
      <c r="E22" s="85"/>
      <c r="F22" s="52" t="s">
        <v>300</v>
      </c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3"/>
      <c r="AI22" s="52"/>
      <c r="AJ22" s="52"/>
      <c r="AK22" s="52"/>
      <c r="AL22" s="52"/>
      <c r="AM22" s="52"/>
      <c r="AN22" s="52"/>
      <c r="AO22" s="99" t="s">
        <v>301</v>
      </c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126"/>
      <c r="CB22" s="126"/>
      <c r="CC22" s="126"/>
      <c r="CD22" s="126"/>
      <c r="CE22" s="126"/>
      <c r="CF22" s="126"/>
      <c r="CG22" s="127"/>
    </row>
    <row r="23" spans="2:85" ht="20.100000000000001" customHeight="1">
      <c r="B23" s="98"/>
      <c r="C23" s="85"/>
      <c r="D23" s="85"/>
      <c r="E23" s="85"/>
      <c r="F23" s="82" t="s">
        <v>341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126"/>
      <c r="CB23" s="126"/>
      <c r="CC23" s="126"/>
      <c r="CD23" s="126"/>
      <c r="CE23" s="126"/>
      <c r="CF23" s="126"/>
      <c r="CG23" s="127"/>
    </row>
    <row r="24" spans="2:85">
      <c r="B24" s="98">
        <v>9</v>
      </c>
      <c r="C24" s="85"/>
      <c r="D24" s="85"/>
      <c r="E24" s="85"/>
      <c r="F24" s="99" t="s">
        <v>289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109" t="s">
        <v>308</v>
      </c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26"/>
      <c r="CB24" s="126"/>
      <c r="CC24" s="126"/>
      <c r="CD24" s="126"/>
      <c r="CE24" s="126"/>
      <c r="CF24" s="126"/>
      <c r="CG24" s="127"/>
    </row>
    <row r="25" spans="2:85">
      <c r="B25" s="98"/>
      <c r="C25" s="85"/>
      <c r="D25" s="85"/>
      <c r="E25" s="85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26"/>
      <c r="CB25" s="126"/>
      <c r="CC25" s="126"/>
      <c r="CD25" s="126"/>
      <c r="CE25" s="126"/>
      <c r="CF25" s="126"/>
      <c r="CG25" s="127"/>
    </row>
    <row r="26" spans="2:85">
      <c r="B26" s="98">
        <v>10</v>
      </c>
      <c r="C26" s="85"/>
      <c r="D26" s="85"/>
      <c r="E26" s="85"/>
      <c r="F26" s="128" t="s">
        <v>290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126"/>
      <c r="CB26" s="126"/>
      <c r="CC26" s="126"/>
      <c r="CD26" s="126"/>
      <c r="CE26" s="126"/>
      <c r="CF26" s="126"/>
      <c r="CG26" s="127"/>
    </row>
    <row r="27" spans="2:85">
      <c r="B27" s="98"/>
      <c r="C27" s="85"/>
      <c r="D27" s="85"/>
      <c r="E27" s="85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126"/>
      <c r="CB27" s="126"/>
      <c r="CC27" s="126"/>
      <c r="CD27" s="126"/>
      <c r="CE27" s="126"/>
      <c r="CF27" s="126"/>
      <c r="CG27" s="127"/>
    </row>
    <row r="28" spans="2:85">
      <c r="B28" s="98">
        <v>11</v>
      </c>
      <c r="C28" s="85"/>
      <c r="D28" s="85"/>
      <c r="E28" s="85"/>
      <c r="F28" s="99" t="s">
        <v>305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 t="s">
        <v>306</v>
      </c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126"/>
      <c r="CB28" s="126"/>
      <c r="CC28" s="126"/>
      <c r="CD28" s="126"/>
      <c r="CE28" s="126"/>
      <c r="CF28" s="126"/>
      <c r="CG28" s="127"/>
    </row>
    <row r="29" spans="2:85">
      <c r="B29" s="98"/>
      <c r="C29" s="85"/>
      <c r="D29" s="85"/>
      <c r="E29" s="85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126"/>
      <c r="CB29" s="126"/>
      <c r="CC29" s="126"/>
      <c r="CD29" s="126"/>
      <c r="CE29" s="126"/>
      <c r="CF29" s="126"/>
      <c r="CG29" s="127"/>
    </row>
    <row r="30" spans="2:85">
      <c r="B30" s="86" t="s">
        <v>302</v>
      </c>
      <c r="C30" s="87"/>
      <c r="D30" s="87"/>
      <c r="E30" s="87"/>
      <c r="F30" s="87"/>
      <c r="G30" s="87"/>
      <c r="H30" s="87"/>
      <c r="I30" s="87"/>
      <c r="J30" s="87"/>
      <c r="K30" s="90" t="s">
        <v>335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87" t="s">
        <v>303</v>
      </c>
      <c r="AF30" s="87"/>
      <c r="AG30" s="87"/>
      <c r="AH30" s="87"/>
      <c r="AI30" s="87"/>
      <c r="AJ30" s="87"/>
      <c r="AK30" s="87" t="s">
        <v>334</v>
      </c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 t="s">
        <v>304</v>
      </c>
      <c r="BB30" s="87"/>
      <c r="BC30" s="87"/>
      <c r="BD30" s="87"/>
      <c r="BE30" s="87"/>
      <c r="BF30" s="87"/>
      <c r="BG30" s="92" t="s">
        <v>336</v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4"/>
    </row>
    <row r="31" spans="2:85">
      <c r="B31" s="88"/>
      <c r="C31" s="89"/>
      <c r="D31" s="89"/>
      <c r="E31" s="89"/>
      <c r="F31" s="89"/>
      <c r="G31" s="89"/>
      <c r="H31" s="89"/>
      <c r="I31" s="89"/>
      <c r="J31" s="89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95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7"/>
    </row>
  </sheetData>
  <sheetProtection algorithmName="SHA-512" hashValue="iW8Hc7nd7YBup9wuATXG/t8Rl+HNKoqBN1cSxcaojMQRZIzn5Wil4qIaYM9SC0ypOOuOJwzpR8HAHAw5mAtkUw==" saltValue="UJGiyane5b8mkMG8QZxqNw==" spinCount="100000" sheet="1" objects="1" scenarios="1"/>
  <mergeCells count="53">
    <mergeCell ref="B4:E5"/>
    <mergeCell ref="F4:AN5"/>
    <mergeCell ref="B6:E7"/>
    <mergeCell ref="B8:E9"/>
    <mergeCell ref="B20:E21"/>
    <mergeCell ref="B14:E17"/>
    <mergeCell ref="F18:AN19"/>
    <mergeCell ref="F20:AN21"/>
    <mergeCell ref="AI10:AN11"/>
    <mergeCell ref="AI12:AN13"/>
    <mergeCell ref="AI14:AN15"/>
    <mergeCell ref="AI16:AN17"/>
    <mergeCell ref="B24:E25"/>
    <mergeCell ref="F24:AN25"/>
    <mergeCell ref="B26:E27"/>
    <mergeCell ref="F26:AN27"/>
    <mergeCell ref="F6:AH7"/>
    <mergeCell ref="F8:AH9"/>
    <mergeCell ref="F10:AH11"/>
    <mergeCell ref="F12:AH13"/>
    <mergeCell ref="B22:E23"/>
    <mergeCell ref="F14:AH15"/>
    <mergeCell ref="F16:AH17"/>
    <mergeCell ref="AI6:AN7"/>
    <mergeCell ref="AI8:AN9"/>
    <mergeCell ref="B10:E11"/>
    <mergeCell ref="B12:E13"/>
    <mergeCell ref="B18:E19"/>
    <mergeCell ref="AO4:CG5"/>
    <mergeCell ref="AO16:BZ17"/>
    <mergeCell ref="AO18:BZ19"/>
    <mergeCell ref="AO6:BO7"/>
    <mergeCell ref="AO8:BO9"/>
    <mergeCell ref="AO10:BO11"/>
    <mergeCell ref="AO12:BO13"/>
    <mergeCell ref="AO14:BO15"/>
    <mergeCell ref="CA6:CG29"/>
    <mergeCell ref="B2:CG2"/>
    <mergeCell ref="F23:AN23"/>
    <mergeCell ref="AO26:BZ27"/>
    <mergeCell ref="B30:J31"/>
    <mergeCell ref="K30:AD31"/>
    <mergeCell ref="AE30:AJ31"/>
    <mergeCell ref="AK30:AZ31"/>
    <mergeCell ref="BA30:BF31"/>
    <mergeCell ref="BG30:CG31"/>
    <mergeCell ref="B28:E29"/>
    <mergeCell ref="F28:AN29"/>
    <mergeCell ref="AO28:BZ29"/>
    <mergeCell ref="BP6:BZ15"/>
    <mergeCell ref="AO20:BZ21"/>
    <mergeCell ref="AO22:BZ23"/>
    <mergeCell ref="AO24:BZ25"/>
  </mergeCells>
  <phoneticPr fontId="2" type="noConversion"/>
  <hyperlinks>
    <hyperlink ref="AO24:BZ25" location="'07. 통장사본'!A1" display="엑셀시트 07. 통장사본 계좌 확인" xr:uid="{00000000-0004-0000-0000-000000000000}"/>
    <hyperlink ref="CA6:CG29" location="'01. 기본정보입력'!A1" display="'01. 기본정보입력'!A1" xr:uid="{00000000-0004-0000-0000-000001000000}"/>
    <hyperlink ref="BG30" r:id="rId1" xr:uid="{8699EA22-2117-403D-811B-12821A7C12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B1:Q100"/>
  <sheetViews>
    <sheetView tabSelected="1" topLeftCell="C1" workbookViewId="0">
      <selection activeCell="D4" sqref="D4"/>
    </sheetView>
  </sheetViews>
  <sheetFormatPr defaultRowHeight="16.5"/>
  <cols>
    <col min="1" max="1" width="1.75" style="54" customWidth="1"/>
    <col min="2" max="2" width="9" style="54"/>
    <col min="3" max="3" width="24.875" style="54" bestFit="1" customWidth="1"/>
    <col min="4" max="4" width="55.25" style="54" bestFit="1" customWidth="1"/>
    <col min="5" max="5" width="30" style="67" hidden="1" customWidth="1"/>
    <col min="6" max="6" width="9" style="54" hidden="1" customWidth="1"/>
    <col min="7" max="7" width="1.75" style="54" customWidth="1"/>
    <col min="8" max="8" width="6.625" style="54" customWidth="1"/>
    <col min="9" max="9" width="9" style="68"/>
    <col min="10" max="10" width="9" style="54"/>
    <col min="11" max="11" width="1.75" style="54" customWidth="1"/>
    <col min="12" max="16384" width="9" style="54"/>
  </cols>
  <sheetData>
    <row r="1" spans="2:17" ht="8.25" customHeight="1" thickBot="1"/>
    <row r="2" spans="2:17" ht="35.1" customHeight="1" thickTop="1" thickBot="1">
      <c r="B2" s="486" t="s">
        <v>319</v>
      </c>
      <c r="C2" s="487"/>
      <c r="D2" s="488"/>
    </row>
    <row r="3" spans="2:17" ht="8.25" customHeight="1" thickTop="1" thickBot="1"/>
    <row r="4" spans="2:17" ht="24.95" customHeight="1">
      <c r="B4" s="489" t="s">
        <v>60</v>
      </c>
      <c r="C4" s="490" t="s">
        <v>35</v>
      </c>
      <c r="D4" s="69"/>
      <c r="H4" s="491" t="s">
        <v>70</v>
      </c>
      <c r="I4" s="492" t="s">
        <v>71</v>
      </c>
      <c r="J4" s="493" t="s">
        <v>72</v>
      </c>
      <c r="L4" s="140" t="s">
        <v>362</v>
      </c>
      <c r="M4" s="141"/>
      <c r="N4" s="141"/>
      <c r="O4" s="141"/>
      <c r="P4" s="141"/>
      <c r="Q4" s="142"/>
    </row>
    <row r="5" spans="2:17" ht="24.95" customHeight="1">
      <c r="B5" s="494"/>
      <c r="C5" s="495" t="s">
        <v>36</v>
      </c>
      <c r="D5" s="70"/>
      <c r="H5" s="496" t="s">
        <v>19</v>
      </c>
      <c r="I5" s="497" t="s">
        <v>64</v>
      </c>
      <c r="J5" s="71"/>
      <c r="L5" s="143"/>
      <c r="M5" s="144"/>
      <c r="N5" s="144"/>
      <c r="O5" s="144"/>
      <c r="P5" s="144"/>
      <c r="Q5" s="145"/>
    </row>
    <row r="6" spans="2:17" ht="24.95" customHeight="1">
      <c r="B6" s="494"/>
      <c r="C6" s="495" t="s">
        <v>52</v>
      </c>
      <c r="D6" s="70"/>
      <c r="H6" s="496"/>
      <c r="I6" s="497" t="s">
        <v>65</v>
      </c>
      <c r="J6" s="71"/>
      <c r="L6" s="143"/>
      <c r="M6" s="144"/>
      <c r="N6" s="144"/>
      <c r="O6" s="144"/>
      <c r="P6" s="144"/>
      <c r="Q6" s="145"/>
    </row>
    <row r="7" spans="2:17" ht="24.95" customHeight="1">
      <c r="B7" s="494"/>
      <c r="C7" s="495" t="s">
        <v>37</v>
      </c>
      <c r="D7" s="70"/>
      <c r="H7" s="496" t="s">
        <v>20</v>
      </c>
      <c r="I7" s="497" t="s">
        <v>64</v>
      </c>
      <c r="J7" s="71"/>
      <c r="L7" s="143"/>
      <c r="M7" s="144"/>
      <c r="N7" s="144"/>
      <c r="O7" s="144"/>
      <c r="P7" s="144"/>
      <c r="Q7" s="145"/>
    </row>
    <row r="8" spans="2:17" ht="24.95" customHeight="1">
      <c r="B8" s="494"/>
      <c r="C8" s="495" t="s">
        <v>38</v>
      </c>
      <c r="D8" s="72"/>
      <c r="H8" s="496"/>
      <c r="I8" s="497" t="s">
        <v>65</v>
      </c>
      <c r="J8" s="71"/>
      <c r="L8" s="143"/>
      <c r="M8" s="144"/>
      <c r="N8" s="144"/>
      <c r="O8" s="144"/>
      <c r="P8" s="144"/>
      <c r="Q8" s="145"/>
    </row>
    <row r="9" spans="2:17" ht="30" customHeight="1">
      <c r="B9" s="494"/>
      <c r="C9" s="498" t="s">
        <v>39</v>
      </c>
      <c r="D9" s="70"/>
      <c r="H9" s="496" t="s">
        <v>66</v>
      </c>
      <c r="I9" s="497" t="s">
        <v>64</v>
      </c>
      <c r="J9" s="71"/>
      <c r="L9" s="143"/>
      <c r="M9" s="144"/>
      <c r="N9" s="144"/>
      <c r="O9" s="144"/>
      <c r="P9" s="144"/>
      <c r="Q9" s="145"/>
    </row>
    <row r="10" spans="2:17" ht="24.95" customHeight="1">
      <c r="B10" s="494"/>
      <c r="C10" s="495" t="s">
        <v>40</v>
      </c>
      <c r="D10" s="75"/>
      <c r="H10" s="496"/>
      <c r="I10" s="497" t="s">
        <v>65</v>
      </c>
      <c r="J10" s="71"/>
      <c r="L10" s="143"/>
      <c r="M10" s="144"/>
      <c r="N10" s="144"/>
      <c r="O10" s="144"/>
      <c r="P10" s="144"/>
      <c r="Q10" s="145"/>
    </row>
    <row r="11" spans="2:17" ht="24.95" customHeight="1">
      <c r="B11" s="494"/>
      <c r="C11" s="495" t="s">
        <v>41</v>
      </c>
      <c r="D11" s="75"/>
      <c r="H11" s="496" t="s">
        <v>67</v>
      </c>
      <c r="I11" s="497" t="s">
        <v>64</v>
      </c>
      <c r="J11" s="71"/>
      <c r="L11" s="143"/>
      <c r="M11" s="144"/>
      <c r="N11" s="144"/>
      <c r="O11" s="144"/>
      <c r="P11" s="144"/>
      <c r="Q11" s="145"/>
    </row>
    <row r="12" spans="2:17" ht="24.95" customHeight="1">
      <c r="B12" s="494"/>
      <c r="C12" s="495" t="s">
        <v>42</v>
      </c>
      <c r="D12" s="75"/>
      <c r="E12" s="67" t="s">
        <v>317</v>
      </c>
      <c r="F12" s="67" t="s">
        <v>53</v>
      </c>
      <c r="H12" s="496"/>
      <c r="I12" s="497" t="s">
        <v>65</v>
      </c>
      <c r="J12" s="71"/>
      <c r="L12" s="143"/>
      <c r="M12" s="144"/>
      <c r="N12" s="144"/>
      <c r="O12" s="144"/>
      <c r="P12" s="144"/>
      <c r="Q12" s="145"/>
    </row>
    <row r="13" spans="2:17" ht="24.95" customHeight="1">
      <c r="B13" s="494"/>
      <c r="C13" s="495" t="s">
        <v>43</v>
      </c>
      <c r="D13" s="74"/>
      <c r="E13" s="67" t="s">
        <v>318</v>
      </c>
      <c r="F13" s="67" t="s">
        <v>54</v>
      </c>
      <c r="H13" s="496" t="s">
        <v>27</v>
      </c>
      <c r="I13" s="497" t="s">
        <v>64</v>
      </c>
      <c r="J13" s="71"/>
      <c r="L13" s="143"/>
      <c r="M13" s="144"/>
      <c r="N13" s="144"/>
      <c r="O13" s="144"/>
      <c r="P13" s="144"/>
      <c r="Q13" s="145"/>
    </row>
    <row r="14" spans="2:17" ht="24.95" customHeight="1">
      <c r="B14" s="499" t="s">
        <v>61</v>
      </c>
      <c r="C14" s="495" t="s">
        <v>44</v>
      </c>
      <c r="D14" s="70"/>
      <c r="E14" s="73" t="s">
        <v>315</v>
      </c>
      <c r="F14" s="67" t="s">
        <v>57</v>
      </c>
      <c r="H14" s="496"/>
      <c r="I14" s="497" t="s">
        <v>65</v>
      </c>
      <c r="J14" s="71"/>
      <c r="L14" s="143"/>
      <c r="M14" s="144"/>
      <c r="N14" s="144"/>
      <c r="O14" s="144"/>
      <c r="P14" s="144"/>
      <c r="Q14" s="145"/>
    </row>
    <row r="15" spans="2:17" ht="24.95" customHeight="1">
      <c r="B15" s="494"/>
      <c r="C15" s="495" t="s">
        <v>254</v>
      </c>
      <c r="D15" s="70"/>
      <c r="E15" s="73" t="s">
        <v>316</v>
      </c>
      <c r="F15" s="67" t="s">
        <v>55</v>
      </c>
      <c r="H15" s="496" t="s">
        <v>68</v>
      </c>
      <c r="I15" s="497" t="s">
        <v>64</v>
      </c>
      <c r="J15" s="71"/>
      <c r="L15" s="143"/>
      <c r="M15" s="144"/>
      <c r="N15" s="144"/>
      <c r="O15" s="144"/>
      <c r="P15" s="144"/>
      <c r="Q15" s="145"/>
    </row>
    <row r="16" spans="2:17" ht="24.95" customHeight="1">
      <c r="B16" s="494"/>
      <c r="C16" s="495" t="s">
        <v>45</v>
      </c>
      <c r="D16" s="72"/>
      <c r="E16" s="73"/>
      <c r="F16" s="67" t="s">
        <v>56</v>
      </c>
      <c r="H16" s="496"/>
      <c r="I16" s="497" t="s">
        <v>65</v>
      </c>
      <c r="J16" s="71"/>
      <c r="L16" s="143"/>
      <c r="M16" s="144"/>
      <c r="N16" s="144"/>
      <c r="O16" s="144"/>
      <c r="P16" s="144"/>
      <c r="Q16" s="145"/>
    </row>
    <row r="17" spans="2:17" ht="24.95" customHeight="1">
      <c r="B17" s="494"/>
      <c r="C17" s="495" t="s">
        <v>191</v>
      </c>
      <c r="D17" s="72"/>
      <c r="E17" s="73"/>
      <c r="F17" s="67" t="s">
        <v>59</v>
      </c>
      <c r="H17" s="496" t="s">
        <v>69</v>
      </c>
      <c r="I17" s="497" t="s">
        <v>64</v>
      </c>
      <c r="J17" s="71"/>
      <c r="L17" s="143"/>
      <c r="M17" s="144"/>
      <c r="N17" s="144"/>
      <c r="O17" s="144"/>
      <c r="P17" s="144"/>
      <c r="Q17" s="145"/>
    </row>
    <row r="18" spans="2:17" ht="24.95" customHeight="1">
      <c r="B18" s="499" t="s">
        <v>62</v>
      </c>
      <c r="C18" s="495" t="s">
        <v>47</v>
      </c>
      <c r="D18" s="76"/>
      <c r="F18" s="67" t="s">
        <v>58</v>
      </c>
      <c r="H18" s="496"/>
      <c r="I18" s="497" t="s">
        <v>65</v>
      </c>
      <c r="J18" s="71"/>
      <c r="L18" s="143"/>
      <c r="M18" s="144"/>
      <c r="N18" s="144"/>
      <c r="O18" s="144"/>
      <c r="P18" s="144"/>
      <c r="Q18" s="145"/>
    </row>
    <row r="19" spans="2:17" ht="24.95" customHeight="1">
      <c r="B19" s="494"/>
      <c r="C19" s="495" t="s">
        <v>48</v>
      </c>
      <c r="D19" s="76"/>
      <c r="H19" s="496" t="s">
        <v>255</v>
      </c>
      <c r="I19" s="497" t="s">
        <v>256</v>
      </c>
      <c r="J19" s="500">
        <f>J17+J15+J13+J11+J9+J7+J5</f>
        <v>0</v>
      </c>
      <c r="L19" s="143"/>
      <c r="M19" s="144"/>
      <c r="N19" s="144"/>
      <c r="O19" s="144"/>
      <c r="P19" s="144"/>
      <c r="Q19" s="145"/>
    </row>
    <row r="20" spans="2:17" ht="24.95" customHeight="1">
      <c r="B20" s="494"/>
      <c r="C20" s="495" t="s">
        <v>49</v>
      </c>
      <c r="D20" s="76"/>
      <c r="H20" s="496"/>
      <c r="I20" s="497" t="s">
        <v>257</v>
      </c>
      <c r="J20" s="500">
        <f>J18+J16+J14+J12+J10+J8+J6</f>
        <v>0</v>
      </c>
      <c r="L20" s="143"/>
      <c r="M20" s="144"/>
      <c r="N20" s="144"/>
      <c r="O20" s="144"/>
      <c r="P20" s="144"/>
      <c r="Q20" s="145"/>
    </row>
    <row r="21" spans="2:17" ht="24.95" customHeight="1">
      <c r="B21" s="494"/>
      <c r="C21" s="495" t="s">
        <v>50</v>
      </c>
      <c r="D21" s="76"/>
      <c r="E21" s="73"/>
      <c r="H21" s="501" t="s">
        <v>258</v>
      </c>
      <c r="I21" s="502"/>
      <c r="J21" s="503">
        <f>J19+J20</f>
        <v>0</v>
      </c>
      <c r="L21" s="143"/>
      <c r="M21" s="144"/>
      <c r="N21" s="144"/>
      <c r="O21" s="144"/>
      <c r="P21" s="144"/>
      <c r="Q21" s="145"/>
    </row>
    <row r="22" spans="2:17" ht="24.95" customHeight="1">
      <c r="B22" s="494"/>
      <c r="C22" s="495" t="s">
        <v>51</v>
      </c>
      <c r="D22" s="76"/>
      <c r="E22" s="73"/>
      <c r="L22" s="143"/>
      <c r="M22" s="144"/>
      <c r="N22" s="144"/>
      <c r="O22" s="144"/>
      <c r="P22" s="144"/>
      <c r="Q22" s="145"/>
    </row>
    <row r="23" spans="2:17" ht="24.95" customHeight="1" thickBot="1">
      <c r="B23" s="504" t="s">
        <v>75</v>
      </c>
      <c r="C23" s="505" t="s">
        <v>252</v>
      </c>
      <c r="D23" s="77"/>
      <c r="L23" s="146"/>
      <c r="M23" s="147"/>
      <c r="N23" s="147"/>
      <c r="O23" s="147"/>
      <c r="P23" s="147"/>
      <c r="Q23" s="148"/>
    </row>
    <row r="24" spans="2:17" ht="24.95" customHeight="1"/>
    <row r="25" spans="2:17" ht="24.95" customHeight="1"/>
    <row r="26" spans="2:17" ht="24.95" customHeight="1"/>
    <row r="27" spans="2:17" ht="24.95" customHeight="1"/>
    <row r="28" spans="2:17" ht="24.95" customHeight="1"/>
    <row r="29" spans="2:17" ht="24.95" customHeight="1"/>
    <row r="30" spans="2:17" ht="24.95" customHeight="1"/>
    <row r="31" spans="2:17" ht="24.95" customHeight="1"/>
    <row r="32" spans="2:17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</sheetData>
  <sortState ref="E12:E21">
    <sortCondition ref="E12"/>
  </sortState>
  <mergeCells count="14">
    <mergeCell ref="B2:D2"/>
    <mergeCell ref="H5:H6"/>
    <mergeCell ref="H7:H8"/>
    <mergeCell ref="H9:H10"/>
    <mergeCell ref="H11:H12"/>
    <mergeCell ref="L4:Q23"/>
    <mergeCell ref="H15:H16"/>
    <mergeCell ref="H17:H18"/>
    <mergeCell ref="B4:B13"/>
    <mergeCell ref="B14:B17"/>
    <mergeCell ref="B18:B22"/>
    <mergeCell ref="H13:H14"/>
    <mergeCell ref="H19:H20"/>
    <mergeCell ref="H21:I21"/>
  </mergeCells>
  <phoneticPr fontId="2" type="noConversion"/>
  <dataValidations count="2">
    <dataValidation type="list" allowBlank="1" showInputMessage="1" showErrorMessage="1" sqref="D15" xr:uid="{E64CBCE0-D547-4B10-AF3B-3725FF6BF337}">
      <formula1>$F$12:$F$18</formula1>
    </dataValidation>
    <dataValidation type="list" allowBlank="1" showInputMessage="1" showErrorMessage="1" sqref="D17" xr:uid="{F9774E88-33FF-4845-87C8-5577785F3652}">
      <formula1>$E$12:$E$15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DC34"/>
  <sheetViews>
    <sheetView workbookViewId="0">
      <selection activeCell="CS14" sqref="CS14"/>
    </sheetView>
  </sheetViews>
  <sheetFormatPr defaultRowHeight="16.5"/>
  <cols>
    <col min="1" max="57" width="1.625" style="54" customWidth="1"/>
    <col min="58" max="58" width="9.375" style="54" hidden="1" customWidth="1"/>
    <col min="59" max="64" width="1.625" style="54" hidden="1" customWidth="1"/>
    <col min="65" max="65" width="8.375" style="54" hidden="1" customWidth="1"/>
    <col min="66" max="66" width="4" style="54" hidden="1" customWidth="1"/>
    <col min="67" max="67" width="12.75" style="54" hidden="1" customWidth="1"/>
    <col min="68" max="68" width="7.75" style="54" hidden="1" customWidth="1"/>
    <col min="69" max="79" width="1.625" style="54" hidden="1" customWidth="1"/>
    <col min="80" max="80" width="30.625" style="54" hidden="1" customWidth="1"/>
    <col min="81" max="81" width="15.625" style="54" hidden="1" customWidth="1"/>
    <col min="82" max="131" width="1.625" style="54" customWidth="1"/>
    <col min="132" max="16384" width="9" style="54"/>
  </cols>
  <sheetData>
    <row r="1" spans="2:107" ht="6.75" customHeight="1" thickBot="1"/>
    <row r="2" spans="2:107" ht="35.1" customHeight="1" thickBot="1">
      <c r="B2" s="159" t="s">
        <v>320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1"/>
      <c r="CI2" s="174" t="s">
        <v>363</v>
      </c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</row>
    <row r="3" spans="2:107" ht="6" customHeight="1" thickBo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</row>
    <row r="4" spans="2:107" ht="24.95" customHeight="1" thickBot="1">
      <c r="B4" s="61" t="s">
        <v>159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3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CB4" s="67" t="s">
        <v>317</v>
      </c>
      <c r="CC4" s="55">
        <v>20000</v>
      </c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</row>
    <row r="5" spans="2:107" ht="24.95" customHeight="1">
      <c r="B5" s="163" t="s">
        <v>164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5"/>
      <c r="T5" s="165"/>
      <c r="U5" s="165"/>
      <c r="V5" s="165"/>
      <c r="W5" s="165"/>
      <c r="X5" s="64"/>
      <c r="Y5" s="162" t="s">
        <v>163</v>
      </c>
      <c r="Z5" s="162"/>
      <c r="AA5" s="162"/>
      <c r="AB5" s="162"/>
      <c r="AC5" s="162"/>
      <c r="AD5" s="162"/>
      <c r="AE5" s="162"/>
      <c r="AF5" s="64"/>
      <c r="AG5" s="162" t="s">
        <v>310</v>
      </c>
      <c r="AH5" s="162"/>
      <c r="AI5" s="162"/>
      <c r="AJ5" s="162"/>
      <c r="AK5" s="64"/>
      <c r="AL5" s="162" t="s">
        <v>165</v>
      </c>
      <c r="AM5" s="162"/>
      <c r="AN5" s="162"/>
      <c r="AO5" s="162"/>
      <c r="AP5" s="64"/>
      <c r="AQ5" s="162" t="s">
        <v>173</v>
      </c>
      <c r="AR5" s="162"/>
      <c r="AS5" s="162"/>
      <c r="AT5" s="162"/>
      <c r="AU5" s="64"/>
      <c r="AV5" s="162" t="s">
        <v>166</v>
      </c>
      <c r="AW5" s="162"/>
      <c r="AX5" s="162"/>
      <c r="AY5" s="162"/>
      <c r="AZ5" s="162"/>
      <c r="BA5" s="162"/>
      <c r="BB5" s="162"/>
      <c r="BC5" s="169"/>
      <c r="BH5" s="54" t="s">
        <v>168</v>
      </c>
      <c r="CB5" s="67" t="s">
        <v>318</v>
      </c>
      <c r="CC5" s="55">
        <v>20000</v>
      </c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</row>
    <row r="6" spans="2:107" ht="24.95" customHeight="1">
      <c r="B6" s="167">
        <f>'01. 기본정보입력'!D17</f>
        <v>0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56"/>
      <c r="Y6" s="152" t="e">
        <f>VLOOKUP(B6,$CB$4:$CC$13,2,0)</f>
        <v>#N/A</v>
      </c>
      <c r="Z6" s="152"/>
      <c r="AA6" s="152"/>
      <c r="AB6" s="152"/>
      <c r="AC6" s="152"/>
      <c r="AD6" s="152"/>
      <c r="AE6" s="152"/>
      <c r="AF6" s="66" t="s">
        <v>167</v>
      </c>
      <c r="AG6" s="171">
        <v>0</v>
      </c>
      <c r="AH6" s="171"/>
      <c r="AI6" s="171"/>
      <c r="AJ6" s="171"/>
      <c r="AK6" s="66" t="s">
        <v>167</v>
      </c>
      <c r="AL6" s="172">
        <v>1</v>
      </c>
      <c r="AM6" s="172"/>
      <c r="AN6" s="172"/>
      <c r="AO6" s="172"/>
      <c r="AP6" s="66" t="s">
        <v>167</v>
      </c>
      <c r="AQ6" s="158">
        <v>0</v>
      </c>
      <c r="AR6" s="158"/>
      <c r="AS6" s="158"/>
      <c r="AT6" s="158"/>
      <c r="AU6" s="66" t="s">
        <v>169</v>
      </c>
      <c r="AV6" s="152" t="e">
        <f>PRODUCT(Y6:AT6)</f>
        <v>#N/A</v>
      </c>
      <c r="AW6" s="152"/>
      <c r="AX6" s="152"/>
      <c r="AY6" s="152"/>
      <c r="AZ6" s="152"/>
      <c r="BA6" s="152"/>
      <c r="BB6" s="152"/>
      <c r="BC6" s="170"/>
      <c r="BF6" s="57" t="e">
        <f>AV6</f>
        <v>#N/A</v>
      </c>
      <c r="BH6" s="54">
        <v>1</v>
      </c>
      <c r="BI6" s="54">
        <v>0</v>
      </c>
      <c r="BJ6" s="54" t="s">
        <v>170</v>
      </c>
      <c r="BM6" s="55">
        <v>10000</v>
      </c>
      <c r="BN6" s="55">
        <f>BO6/BM6</f>
        <v>2</v>
      </c>
      <c r="BO6" s="55">
        <f>20000*AL6</f>
        <v>20000</v>
      </c>
      <c r="BP6" s="54" t="s">
        <v>250</v>
      </c>
      <c r="CB6" s="73" t="s">
        <v>315</v>
      </c>
      <c r="CC6" s="55">
        <v>20000</v>
      </c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</row>
    <row r="7" spans="2:107" ht="24.95" customHeight="1">
      <c r="B7" s="154" t="s">
        <v>160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65"/>
      <c r="Y7" s="152">
        <v>6000</v>
      </c>
      <c r="Z7" s="152"/>
      <c r="AA7" s="152"/>
      <c r="AB7" s="152"/>
      <c r="AC7" s="152"/>
      <c r="AD7" s="152"/>
      <c r="AE7" s="152"/>
      <c r="AF7" s="66" t="s">
        <v>167</v>
      </c>
      <c r="AG7" s="151">
        <f>AG6</f>
        <v>0</v>
      </c>
      <c r="AH7" s="151"/>
      <c r="AI7" s="151"/>
      <c r="AJ7" s="151"/>
      <c r="AK7" s="66" t="s">
        <v>167</v>
      </c>
      <c r="AL7" s="173">
        <v>0</v>
      </c>
      <c r="AM7" s="173"/>
      <c r="AN7" s="173"/>
      <c r="AO7" s="173"/>
      <c r="AP7" s="66" t="s">
        <v>167</v>
      </c>
      <c r="AQ7" s="158">
        <v>0</v>
      </c>
      <c r="AR7" s="158"/>
      <c r="AS7" s="158"/>
      <c r="AT7" s="158"/>
      <c r="AU7" s="66" t="s">
        <v>169</v>
      </c>
      <c r="AV7" s="152">
        <f>PRODUCT(Y7:AT7)</f>
        <v>0</v>
      </c>
      <c r="AW7" s="152"/>
      <c r="AX7" s="152"/>
      <c r="AY7" s="152"/>
      <c r="AZ7" s="152"/>
      <c r="BA7" s="152"/>
      <c r="BB7" s="152"/>
      <c r="BC7" s="170"/>
      <c r="BH7" s="54">
        <v>2</v>
      </c>
      <c r="BI7" s="54">
        <v>1</v>
      </c>
      <c r="BJ7" s="54" t="s">
        <v>171</v>
      </c>
      <c r="BM7" s="55">
        <v>10000</v>
      </c>
      <c r="BN7" s="55">
        <f>BO7/BM7</f>
        <v>2</v>
      </c>
      <c r="BO7" s="55">
        <f>20000*AL6</f>
        <v>20000</v>
      </c>
      <c r="BP7" s="54" t="s">
        <v>251</v>
      </c>
      <c r="CB7" s="73" t="s">
        <v>316</v>
      </c>
      <c r="CC7" s="55">
        <v>20000</v>
      </c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</row>
    <row r="8" spans="2:107" ht="24.95" customHeight="1">
      <c r="B8" s="154" t="s">
        <v>162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65"/>
      <c r="Y8" s="152">
        <v>5000</v>
      </c>
      <c r="Z8" s="152"/>
      <c r="AA8" s="152"/>
      <c r="AB8" s="152"/>
      <c r="AC8" s="152"/>
      <c r="AD8" s="152"/>
      <c r="AE8" s="152"/>
      <c r="AF8" s="66" t="s">
        <v>167</v>
      </c>
      <c r="AG8" s="151">
        <f>AG6</f>
        <v>0</v>
      </c>
      <c r="AH8" s="151"/>
      <c r="AI8" s="151"/>
      <c r="AJ8" s="151"/>
      <c r="AK8" s="66" t="s">
        <v>167</v>
      </c>
      <c r="AL8" s="173">
        <v>0</v>
      </c>
      <c r="AM8" s="173"/>
      <c r="AN8" s="173"/>
      <c r="AO8" s="173"/>
      <c r="AP8" s="66" t="s">
        <v>167</v>
      </c>
      <c r="AQ8" s="158">
        <v>0</v>
      </c>
      <c r="AR8" s="158"/>
      <c r="AS8" s="158"/>
      <c r="AT8" s="158"/>
      <c r="AU8" s="66" t="s">
        <v>169</v>
      </c>
      <c r="AV8" s="152">
        <f t="shared" ref="AV8:AV11" si="0">PRODUCT(Y8:AT8)</f>
        <v>0</v>
      </c>
      <c r="AW8" s="152"/>
      <c r="AX8" s="152"/>
      <c r="AY8" s="152"/>
      <c r="AZ8" s="152"/>
      <c r="BA8" s="152"/>
      <c r="BB8" s="152"/>
      <c r="BC8" s="170"/>
      <c r="BH8" s="54">
        <v>3</v>
      </c>
      <c r="BI8" s="54">
        <v>2</v>
      </c>
      <c r="BM8" s="55"/>
      <c r="BN8" s="55"/>
      <c r="BO8" s="55"/>
      <c r="CC8" s="5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</row>
    <row r="9" spans="2:107" ht="24.95" customHeight="1">
      <c r="B9" s="154" t="s">
        <v>161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65"/>
      <c r="Y9" s="152">
        <v>10000</v>
      </c>
      <c r="Z9" s="152"/>
      <c r="AA9" s="152"/>
      <c r="AB9" s="152"/>
      <c r="AC9" s="152"/>
      <c r="AD9" s="152"/>
      <c r="AE9" s="152"/>
      <c r="AF9" s="66" t="s">
        <v>167</v>
      </c>
      <c r="AG9" s="151">
        <f>AG6</f>
        <v>0</v>
      </c>
      <c r="AH9" s="151"/>
      <c r="AI9" s="151"/>
      <c r="AJ9" s="151"/>
      <c r="AK9" s="66" t="s">
        <v>167</v>
      </c>
      <c r="AL9" s="166">
        <v>0</v>
      </c>
      <c r="AM9" s="166"/>
      <c r="AN9" s="166"/>
      <c r="AO9" s="166"/>
      <c r="AP9" s="66" t="s">
        <v>167</v>
      </c>
      <c r="AQ9" s="158">
        <v>0</v>
      </c>
      <c r="AR9" s="158"/>
      <c r="AS9" s="158"/>
      <c r="AT9" s="158"/>
      <c r="AU9" s="66" t="s">
        <v>169</v>
      </c>
      <c r="AV9" s="152">
        <f t="shared" si="0"/>
        <v>0</v>
      </c>
      <c r="AW9" s="152"/>
      <c r="AX9" s="152"/>
      <c r="AY9" s="152"/>
      <c r="AZ9" s="152"/>
      <c r="BA9" s="152"/>
      <c r="BB9" s="152"/>
      <c r="BC9" s="170"/>
      <c r="BH9" s="54">
        <v>4</v>
      </c>
      <c r="BI9" s="54">
        <v>3</v>
      </c>
      <c r="CC9" s="5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</row>
    <row r="10" spans="2:107" ht="24.95" customHeight="1">
      <c r="B10" s="156" t="s">
        <v>354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65"/>
      <c r="Y10" s="152">
        <v>50000</v>
      </c>
      <c r="Z10" s="152"/>
      <c r="AA10" s="152"/>
      <c r="AB10" s="152"/>
      <c r="AC10" s="152"/>
      <c r="AD10" s="152"/>
      <c r="AE10" s="152"/>
      <c r="AF10" s="66" t="s">
        <v>167</v>
      </c>
      <c r="AG10" s="151">
        <f>AG6</f>
        <v>0</v>
      </c>
      <c r="AH10" s="151"/>
      <c r="AI10" s="151"/>
      <c r="AJ10" s="151"/>
      <c r="AK10" s="66"/>
      <c r="AL10" s="166">
        <v>0</v>
      </c>
      <c r="AM10" s="166"/>
      <c r="AN10" s="166"/>
      <c r="AO10" s="166"/>
      <c r="AP10" s="66" t="s">
        <v>167</v>
      </c>
      <c r="AQ10" s="158">
        <v>0</v>
      </c>
      <c r="AR10" s="158"/>
      <c r="AS10" s="158"/>
      <c r="AT10" s="158"/>
      <c r="AU10" s="66" t="s">
        <v>169</v>
      </c>
      <c r="AV10" s="152">
        <f>PRODUCT(Y10:AT10)</f>
        <v>0</v>
      </c>
      <c r="AW10" s="152"/>
      <c r="AX10" s="152"/>
      <c r="AY10" s="152"/>
      <c r="AZ10" s="152"/>
      <c r="BA10" s="152"/>
      <c r="BB10" s="152"/>
      <c r="BC10" s="170"/>
      <c r="BH10" s="54">
        <v>5</v>
      </c>
      <c r="BI10" s="54">
        <v>4</v>
      </c>
      <c r="CC10" s="5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</row>
    <row r="11" spans="2:107" ht="24.95" customHeight="1">
      <c r="B11" s="154" t="s">
        <v>340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65"/>
      <c r="Y11" s="152">
        <v>5000</v>
      </c>
      <c r="Z11" s="152"/>
      <c r="AA11" s="152"/>
      <c r="AB11" s="152"/>
      <c r="AC11" s="152"/>
      <c r="AD11" s="152"/>
      <c r="AE11" s="152"/>
      <c r="AF11" s="66" t="s">
        <v>167</v>
      </c>
      <c r="AG11" s="151"/>
      <c r="AH11" s="151"/>
      <c r="AI11" s="151"/>
      <c r="AJ11" s="151"/>
      <c r="AK11" s="66"/>
      <c r="AL11" s="153">
        <v>0</v>
      </c>
      <c r="AM11" s="153"/>
      <c r="AN11" s="153"/>
      <c r="AO11" s="153"/>
      <c r="AP11" s="66" t="s">
        <v>167</v>
      </c>
      <c r="AQ11" s="158">
        <v>0</v>
      </c>
      <c r="AR11" s="158"/>
      <c r="AS11" s="158"/>
      <c r="AT11" s="158"/>
      <c r="AU11" s="66" t="s">
        <v>169</v>
      </c>
      <c r="AV11" s="152">
        <f t="shared" si="0"/>
        <v>0</v>
      </c>
      <c r="AW11" s="152"/>
      <c r="AX11" s="152"/>
      <c r="AY11" s="152"/>
      <c r="AZ11" s="152"/>
      <c r="BA11" s="152"/>
      <c r="BB11" s="152"/>
      <c r="BC11" s="170"/>
      <c r="BI11" s="54">
        <v>5</v>
      </c>
      <c r="CC11" s="5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</row>
    <row r="12" spans="2:107" ht="24.95" customHeight="1">
      <c r="B12" s="156" t="s">
        <v>356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65"/>
      <c r="Y12" s="152">
        <v>5000</v>
      </c>
      <c r="Z12" s="152"/>
      <c r="AA12" s="152"/>
      <c r="AB12" s="152"/>
      <c r="AC12" s="152"/>
      <c r="AD12" s="152"/>
      <c r="AE12" s="152"/>
      <c r="AF12" s="66" t="s">
        <v>167</v>
      </c>
      <c r="AG12" s="151"/>
      <c r="AH12" s="151"/>
      <c r="AI12" s="151"/>
      <c r="AJ12" s="151"/>
      <c r="AK12" s="66"/>
      <c r="AL12" s="153">
        <v>0</v>
      </c>
      <c r="AM12" s="153"/>
      <c r="AN12" s="153"/>
      <c r="AO12" s="153"/>
      <c r="AP12" s="66" t="s">
        <v>167</v>
      </c>
      <c r="AQ12" s="158">
        <v>0</v>
      </c>
      <c r="AR12" s="158"/>
      <c r="AS12" s="158"/>
      <c r="AT12" s="158"/>
      <c r="AU12" s="66" t="s">
        <v>359</v>
      </c>
      <c r="AV12" s="152">
        <f t="shared" ref="AV12" si="1">PRODUCT(Y12:AT12)</f>
        <v>0</v>
      </c>
      <c r="AW12" s="152"/>
      <c r="AX12" s="152"/>
      <c r="AY12" s="152"/>
      <c r="AZ12" s="152"/>
      <c r="BA12" s="152"/>
      <c r="BB12" s="152"/>
      <c r="BC12" s="170"/>
      <c r="CC12" s="5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</row>
    <row r="13" spans="2:107" ht="24.95" customHeight="1">
      <c r="B13" s="149" t="s">
        <v>172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78" t="s">
        <v>169</v>
      </c>
      <c r="AV13" s="176" t="e">
        <f>SUM(AV5:BC12)</f>
        <v>#N/A</v>
      </c>
      <c r="AW13" s="176"/>
      <c r="AX13" s="176"/>
      <c r="AY13" s="176"/>
      <c r="AZ13" s="176"/>
      <c r="BA13" s="176"/>
      <c r="BB13" s="176"/>
      <c r="BC13" s="177"/>
      <c r="CC13" s="5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</row>
    <row r="14" spans="2:107" ht="24.95" customHeight="1">
      <c r="CB14" s="57" t="e">
        <f>SUM(AV6:BC11)</f>
        <v>#N/A</v>
      </c>
    </row>
    <row r="15" spans="2:107" ht="24.95" customHeight="1">
      <c r="CB15" s="58">
        <v>0.2</v>
      </c>
    </row>
    <row r="16" spans="2:107" ht="24.95" customHeight="1">
      <c r="CB16" s="57" t="e">
        <f>CB14*CB15</f>
        <v>#N/A</v>
      </c>
    </row>
    <row r="17" spans="80:80" ht="24.95" customHeight="1">
      <c r="CB17" s="57" t="e">
        <f>CB14+CB16</f>
        <v>#N/A</v>
      </c>
    </row>
    <row r="18" spans="80:80" ht="24.95" customHeight="1"/>
    <row r="19" spans="80:80" ht="24.95" customHeight="1"/>
    <row r="20" spans="80:80" ht="24.95" customHeight="1"/>
    <row r="21" spans="80:80" ht="24.95" customHeight="1"/>
    <row r="22" spans="80:80" ht="24.95" customHeight="1"/>
    <row r="23" spans="80:80" ht="24.95" customHeight="1"/>
    <row r="24" spans="80:80" ht="24.95" customHeight="1"/>
    <row r="25" spans="80:80" ht="24.95" customHeight="1"/>
    <row r="26" spans="80:80" ht="24.95" customHeight="1"/>
    <row r="27" spans="80:80" ht="24.95" customHeight="1"/>
    <row r="28" spans="80:80" ht="24.95" customHeight="1"/>
    <row r="29" spans="80:80" ht="24.95" customHeight="1"/>
    <row r="30" spans="80:80" ht="24.95" customHeight="1"/>
    <row r="31" spans="80:80" ht="24.95" customHeight="1"/>
    <row r="32" spans="80:80" ht="24.95" customHeight="1"/>
    <row r="33" ht="24.95" customHeight="1"/>
    <row r="34" ht="24.95" customHeight="1"/>
  </sheetData>
  <mergeCells count="52">
    <mergeCell ref="CI2:DC13"/>
    <mergeCell ref="B10:W10"/>
    <mergeCell ref="Y10:AE10"/>
    <mergeCell ref="AG10:AJ10"/>
    <mergeCell ref="AL10:AO10"/>
    <mergeCell ref="AQ10:AT10"/>
    <mergeCell ref="AV13:BC13"/>
    <mergeCell ref="Y6:AE6"/>
    <mergeCell ref="Y7:AE7"/>
    <mergeCell ref="Y8:AE8"/>
    <mergeCell ref="Y9:AE9"/>
    <mergeCell ref="AV11:BC11"/>
    <mergeCell ref="AQ7:AT7"/>
    <mergeCell ref="AQ8:AT8"/>
    <mergeCell ref="AQ9:AT9"/>
    <mergeCell ref="AV7:BC7"/>
    <mergeCell ref="AV8:BC8"/>
    <mergeCell ref="AV9:BC9"/>
    <mergeCell ref="AV10:BC10"/>
    <mergeCell ref="AV12:BC12"/>
    <mergeCell ref="AQ5:AT5"/>
    <mergeCell ref="AL6:AO6"/>
    <mergeCell ref="AQ6:AT6"/>
    <mergeCell ref="AL7:AO7"/>
    <mergeCell ref="AL8:AO8"/>
    <mergeCell ref="B2:BC2"/>
    <mergeCell ref="Y5:AE5"/>
    <mergeCell ref="B5:W5"/>
    <mergeCell ref="AL5:AO5"/>
    <mergeCell ref="AL9:AO9"/>
    <mergeCell ref="B6:W6"/>
    <mergeCell ref="B7:W7"/>
    <mergeCell ref="B8:W8"/>
    <mergeCell ref="B9:W9"/>
    <mergeCell ref="AV5:BC5"/>
    <mergeCell ref="AV6:BC6"/>
    <mergeCell ref="AG5:AJ5"/>
    <mergeCell ref="AG6:AJ6"/>
    <mergeCell ref="AG7:AJ7"/>
    <mergeCell ref="AG8:AJ8"/>
    <mergeCell ref="AG9:AJ9"/>
    <mergeCell ref="B13:AT13"/>
    <mergeCell ref="AG11:AJ11"/>
    <mergeCell ref="Y11:AE11"/>
    <mergeCell ref="AL11:AO11"/>
    <mergeCell ref="B11:W11"/>
    <mergeCell ref="B12:W12"/>
    <mergeCell ref="Y12:AE12"/>
    <mergeCell ref="AG12:AJ12"/>
    <mergeCell ref="AQ12:AT12"/>
    <mergeCell ref="AL12:AO12"/>
    <mergeCell ref="AQ11:AT11"/>
  </mergeCells>
  <phoneticPr fontId="2" type="noConversion"/>
  <dataValidations count="6">
    <dataValidation type="list" allowBlank="1" showInputMessage="1" showErrorMessage="1" sqref="B6:W6" xr:uid="{00000000-0002-0000-0200-000000000000}">
      <formula1>$CB$4:$CB$7</formula1>
    </dataValidation>
    <dataValidation type="list" allowBlank="1" showInputMessage="1" showErrorMessage="1" sqref="AL8:AO9" xr:uid="{00000000-0002-0000-0200-000001000000}">
      <formula1>$BI$6:$BI$8</formula1>
    </dataValidation>
    <dataValidation type="list" allowBlank="1" showInputMessage="1" showErrorMessage="1" sqref="AG6:AJ6 AQ6:AQ12 AR6:AT9 AL11:AO11 AR11:AT11" xr:uid="{00000000-0002-0000-0200-000003000000}">
      <formula1>$BI$6:$BI$11</formula1>
    </dataValidation>
    <dataValidation type="list" allowBlank="1" showInputMessage="1" showErrorMessage="1" sqref="AL7:AO7 AL12:AO12" xr:uid="{00000000-0002-0000-0200-000004000000}">
      <formula1>$BI$6:$BI$9</formula1>
    </dataValidation>
    <dataValidation type="list" allowBlank="1" showInputMessage="1" showErrorMessage="1" sqref="AL6:AO6" xr:uid="{00000000-0002-0000-0200-000005000000}">
      <formula1>$BH$6</formula1>
    </dataValidation>
    <dataValidation type="list" allowBlank="1" showInputMessage="1" showErrorMessage="1" sqref="AL10:AO10" xr:uid="{5FFE39D8-512F-4582-B72B-5354A8432C0A}">
      <formula1>$BI$6:$BI$7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CE74"/>
  <sheetViews>
    <sheetView view="pageBreakPreview" zoomScale="90" zoomScaleNormal="100" zoomScaleSheetLayoutView="90" workbookViewId="0">
      <selection activeCell="AU24" sqref="AU24"/>
    </sheetView>
  </sheetViews>
  <sheetFormatPr defaultRowHeight="13.5"/>
  <cols>
    <col min="1" max="1" width="0.875" style="2" customWidth="1"/>
    <col min="2" max="46" width="1.625" style="2" customWidth="1"/>
    <col min="47" max="48" width="2.125" style="2" customWidth="1"/>
    <col min="49" max="49" width="0.875" style="2" customWidth="1"/>
    <col min="50" max="82" width="1.625" style="2" customWidth="1"/>
    <col min="83" max="83" width="11" style="2" bestFit="1" customWidth="1"/>
    <col min="84" max="16384" width="9" style="2"/>
  </cols>
  <sheetData>
    <row r="1" spans="2:83" s="1" customFormat="1" ht="9" customHeight="1"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83" s="1" customFormat="1" ht="15" customHeight="1">
      <c r="Z2" s="4"/>
      <c r="AA2" s="4"/>
      <c r="AB2" s="4"/>
      <c r="AC2" s="4"/>
      <c r="AD2" s="4"/>
      <c r="AE2" s="178" t="s">
        <v>259</v>
      </c>
      <c r="AF2" s="178"/>
      <c r="AG2" s="178"/>
      <c r="AH2" s="178"/>
      <c r="AI2" s="178"/>
      <c r="AJ2" s="180">
        <f ca="1">TODAY()</f>
        <v>44993</v>
      </c>
      <c r="AK2" s="180"/>
      <c r="AL2" s="180"/>
      <c r="AM2" s="180"/>
      <c r="AN2" s="4" t="s">
        <v>260</v>
      </c>
      <c r="AO2" s="179">
        <f ca="1">TODAY()</f>
        <v>44993</v>
      </c>
      <c r="AP2" s="179"/>
      <c r="AQ2" s="179"/>
      <c r="AR2" s="4" t="s">
        <v>261</v>
      </c>
      <c r="AS2" s="178"/>
      <c r="AT2" s="178"/>
      <c r="AU2" s="178"/>
      <c r="AV2" s="178"/>
      <c r="CE2" s="25"/>
    </row>
    <row r="3" spans="2:83" ht="30" customHeight="1" thickBot="1">
      <c r="B3" s="203" t="s">
        <v>12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5"/>
    </row>
    <row r="4" spans="2:83" ht="30" customHeight="1">
      <c r="B4" s="202" t="s">
        <v>11</v>
      </c>
      <c r="C4" s="200"/>
      <c r="D4" s="200"/>
      <c r="E4" s="200" t="s">
        <v>278</v>
      </c>
      <c r="F4" s="200"/>
      <c r="G4" s="200"/>
      <c r="H4" s="200"/>
      <c r="I4" s="200"/>
      <c r="J4" s="200"/>
      <c r="K4" s="200">
        <f>'01. 기본정보입력'!D4</f>
        <v>0</v>
      </c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 t="s">
        <v>1</v>
      </c>
      <c r="AK4" s="200"/>
      <c r="AL4" s="200"/>
      <c r="AM4" s="200"/>
      <c r="AN4" s="200"/>
      <c r="AO4" s="200"/>
      <c r="AP4" s="200">
        <f>'01. 기본정보입력'!D5</f>
        <v>0</v>
      </c>
      <c r="AQ4" s="200"/>
      <c r="AR4" s="200"/>
      <c r="AS4" s="200"/>
      <c r="AT4" s="200"/>
      <c r="AU4" s="200"/>
      <c r="AV4" s="201"/>
    </row>
    <row r="5" spans="2:83" ht="30" customHeight="1">
      <c r="B5" s="192"/>
      <c r="C5" s="186"/>
      <c r="D5" s="186"/>
      <c r="E5" s="186" t="s">
        <v>5</v>
      </c>
      <c r="F5" s="186"/>
      <c r="G5" s="186"/>
      <c r="H5" s="186"/>
      <c r="I5" s="186"/>
      <c r="J5" s="186"/>
      <c r="K5" s="188">
        <f>'01. 기본정보입력'!D6</f>
        <v>0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9"/>
    </row>
    <row r="6" spans="2:83" ht="30" customHeight="1">
      <c r="B6" s="192"/>
      <c r="C6" s="186"/>
      <c r="D6" s="186"/>
      <c r="E6" s="198" t="s">
        <v>6</v>
      </c>
      <c r="F6" s="198"/>
      <c r="G6" s="198"/>
      <c r="H6" s="198"/>
      <c r="I6" s="198"/>
      <c r="J6" s="198"/>
      <c r="K6" s="186">
        <f>'01. 기본정보입력'!D7</f>
        <v>0</v>
      </c>
      <c r="L6" s="186"/>
      <c r="M6" s="186"/>
      <c r="N6" s="186"/>
      <c r="O6" s="186"/>
      <c r="P6" s="186"/>
      <c r="Q6" s="186"/>
      <c r="R6" s="186"/>
      <c r="S6" s="186"/>
      <c r="T6" s="186"/>
      <c r="U6" s="198" t="s">
        <v>63</v>
      </c>
      <c r="V6" s="186"/>
      <c r="W6" s="186"/>
      <c r="X6" s="186"/>
      <c r="Y6" s="186"/>
      <c r="Z6" s="186"/>
      <c r="AA6" s="186"/>
      <c r="AB6" s="186"/>
      <c r="AC6" s="199">
        <f>'01. 기본정보입력'!D8</f>
        <v>0</v>
      </c>
      <c r="AD6" s="186"/>
      <c r="AE6" s="186"/>
      <c r="AF6" s="186"/>
      <c r="AG6" s="186"/>
      <c r="AH6" s="186"/>
      <c r="AI6" s="186"/>
      <c r="AJ6" s="198" t="s">
        <v>7</v>
      </c>
      <c r="AK6" s="186"/>
      <c r="AL6" s="186"/>
      <c r="AM6" s="186"/>
      <c r="AN6" s="186"/>
      <c r="AO6" s="186"/>
      <c r="AP6" s="186">
        <f>'01. 기본정보입력'!D9</f>
        <v>0</v>
      </c>
      <c r="AQ6" s="186"/>
      <c r="AR6" s="186"/>
      <c r="AS6" s="186"/>
      <c r="AT6" s="186"/>
      <c r="AU6" s="186"/>
      <c r="AV6" s="187"/>
    </row>
    <row r="7" spans="2:83" ht="30" customHeight="1">
      <c r="B7" s="192"/>
      <c r="C7" s="186"/>
      <c r="D7" s="186"/>
      <c r="E7" s="186" t="s">
        <v>0</v>
      </c>
      <c r="F7" s="186"/>
      <c r="G7" s="186"/>
      <c r="H7" s="186"/>
      <c r="I7" s="186"/>
      <c r="J7" s="186"/>
      <c r="K7" s="186" t="s">
        <v>8</v>
      </c>
      <c r="L7" s="186"/>
      <c r="M7" s="186"/>
      <c r="N7" s="186"/>
      <c r="O7" s="186"/>
      <c r="P7" s="186">
        <f>'01. 기본정보입력'!D10</f>
        <v>0</v>
      </c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 t="s">
        <v>9</v>
      </c>
      <c r="AD7" s="186"/>
      <c r="AE7" s="186"/>
      <c r="AF7" s="186"/>
      <c r="AG7" s="186"/>
      <c r="AH7" s="186">
        <f>'01. 기본정보입력'!D11</f>
        <v>0</v>
      </c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7"/>
    </row>
    <row r="8" spans="2:83" ht="30" customHeight="1">
      <c r="B8" s="192"/>
      <c r="C8" s="186"/>
      <c r="D8" s="186"/>
      <c r="E8" s="186"/>
      <c r="F8" s="186"/>
      <c r="G8" s="186"/>
      <c r="H8" s="186"/>
      <c r="I8" s="186"/>
      <c r="J8" s="186"/>
      <c r="K8" s="186" t="s">
        <v>2</v>
      </c>
      <c r="L8" s="186"/>
      <c r="M8" s="186"/>
      <c r="N8" s="186"/>
      <c r="O8" s="186"/>
      <c r="P8" s="186">
        <f>'01. 기본정보입력'!D12</f>
        <v>0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 t="s">
        <v>10</v>
      </c>
      <c r="AD8" s="186"/>
      <c r="AE8" s="186"/>
      <c r="AF8" s="186"/>
      <c r="AG8" s="186"/>
      <c r="AH8" s="186">
        <f>'01. 기본정보입력'!D13</f>
        <v>0</v>
      </c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7"/>
    </row>
    <row r="9" spans="2:83" ht="30" customHeight="1">
      <c r="B9" s="191" t="s">
        <v>29</v>
      </c>
      <c r="C9" s="198"/>
      <c r="D9" s="198"/>
      <c r="E9" s="186" t="s">
        <v>13</v>
      </c>
      <c r="F9" s="186"/>
      <c r="G9" s="186"/>
      <c r="H9" s="186"/>
      <c r="I9" s="186"/>
      <c r="J9" s="186"/>
      <c r="K9" s="188">
        <f>'01. 기본정보입력'!D14</f>
        <v>0</v>
      </c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9"/>
    </row>
    <row r="10" spans="2:83" ht="30" customHeight="1">
      <c r="B10" s="191"/>
      <c r="C10" s="198"/>
      <c r="D10" s="198"/>
      <c r="E10" s="186" t="s">
        <v>14</v>
      </c>
      <c r="F10" s="186"/>
      <c r="G10" s="186"/>
      <c r="H10" s="186"/>
      <c r="I10" s="186"/>
      <c r="J10" s="186"/>
      <c r="K10" s="188">
        <f>'01. 기본정보입력'!D15</f>
        <v>0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9"/>
    </row>
    <row r="11" spans="2:83" ht="30" customHeight="1">
      <c r="B11" s="191"/>
      <c r="C11" s="198"/>
      <c r="D11" s="198"/>
      <c r="E11" s="198" t="s">
        <v>16</v>
      </c>
      <c r="F11" s="198"/>
      <c r="G11" s="198"/>
      <c r="H11" s="198"/>
      <c r="I11" s="198"/>
      <c r="J11" s="198"/>
      <c r="K11" s="190">
        <f>'01. 기본정보입력'!D16</f>
        <v>0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9"/>
    </row>
    <row r="12" spans="2:83" ht="24.95" customHeight="1">
      <c r="B12" s="191"/>
      <c r="C12" s="198"/>
      <c r="D12" s="198"/>
      <c r="E12" s="186" t="s">
        <v>15</v>
      </c>
      <c r="F12" s="186"/>
      <c r="G12" s="186"/>
      <c r="H12" s="186"/>
      <c r="I12" s="186"/>
      <c r="J12" s="186"/>
      <c r="K12" s="186" t="s">
        <v>23</v>
      </c>
      <c r="L12" s="186"/>
      <c r="M12" s="186"/>
      <c r="N12" s="186"/>
      <c r="O12" s="186" t="s">
        <v>19</v>
      </c>
      <c r="P12" s="186"/>
      <c r="Q12" s="186"/>
      <c r="R12" s="186"/>
      <c r="S12" s="186" t="s">
        <v>25</v>
      </c>
      <c r="T12" s="186"/>
      <c r="U12" s="186"/>
      <c r="V12" s="186"/>
      <c r="W12" s="186" t="s">
        <v>21</v>
      </c>
      <c r="X12" s="186"/>
      <c r="Y12" s="186"/>
      <c r="Z12" s="186"/>
      <c r="AA12" s="186" t="s">
        <v>26</v>
      </c>
      <c r="AB12" s="186"/>
      <c r="AC12" s="186"/>
      <c r="AD12" s="186"/>
      <c r="AE12" s="186" t="s">
        <v>27</v>
      </c>
      <c r="AF12" s="186"/>
      <c r="AG12" s="186"/>
      <c r="AH12" s="186"/>
      <c r="AI12" s="186" t="s">
        <v>22</v>
      </c>
      <c r="AJ12" s="186"/>
      <c r="AK12" s="186"/>
      <c r="AL12" s="186"/>
      <c r="AM12" s="186" t="s">
        <v>28</v>
      </c>
      <c r="AN12" s="186"/>
      <c r="AO12" s="186"/>
      <c r="AP12" s="186"/>
      <c r="AQ12" s="186" t="s">
        <v>30</v>
      </c>
      <c r="AR12" s="186"/>
      <c r="AS12" s="186"/>
      <c r="AT12" s="186"/>
      <c r="AU12" s="186" t="s">
        <v>31</v>
      </c>
      <c r="AV12" s="187"/>
      <c r="AW12" s="3"/>
      <c r="AX12" s="3"/>
      <c r="AY12" s="3"/>
      <c r="AZ12" s="3"/>
    </row>
    <row r="13" spans="2:83" ht="24.95" customHeight="1">
      <c r="B13" s="191"/>
      <c r="C13" s="198"/>
      <c r="D13" s="198"/>
      <c r="E13" s="186"/>
      <c r="F13" s="186"/>
      <c r="G13" s="186"/>
      <c r="H13" s="186"/>
      <c r="I13" s="186"/>
      <c r="J13" s="186"/>
      <c r="K13" s="186" t="s">
        <v>18</v>
      </c>
      <c r="L13" s="186"/>
      <c r="M13" s="186" t="s">
        <v>17</v>
      </c>
      <c r="N13" s="186"/>
      <c r="O13" s="186" t="s">
        <v>18</v>
      </c>
      <c r="P13" s="186"/>
      <c r="Q13" s="186" t="s">
        <v>24</v>
      </c>
      <c r="R13" s="186"/>
      <c r="S13" s="186" t="s">
        <v>18</v>
      </c>
      <c r="T13" s="186"/>
      <c r="U13" s="186" t="s">
        <v>24</v>
      </c>
      <c r="V13" s="186"/>
      <c r="W13" s="186" t="s">
        <v>18</v>
      </c>
      <c r="X13" s="186"/>
      <c r="Y13" s="186" t="s">
        <v>24</v>
      </c>
      <c r="Z13" s="186"/>
      <c r="AA13" s="186" t="s">
        <v>18</v>
      </c>
      <c r="AB13" s="186"/>
      <c r="AC13" s="186" t="s">
        <v>24</v>
      </c>
      <c r="AD13" s="186"/>
      <c r="AE13" s="186" t="s">
        <v>18</v>
      </c>
      <c r="AF13" s="186"/>
      <c r="AG13" s="186" t="s">
        <v>24</v>
      </c>
      <c r="AH13" s="186"/>
      <c r="AI13" s="186" t="s">
        <v>18</v>
      </c>
      <c r="AJ13" s="186"/>
      <c r="AK13" s="186" t="s">
        <v>24</v>
      </c>
      <c r="AL13" s="186"/>
      <c r="AM13" s="186" t="s">
        <v>18</v>
      </c>
      <c r="AN13" s="186"/>
      <c r="AO13" s="186" t="s">
        <v>24</v>
      </c>
      <c r="AP13" s="186"/>
      <c r="AQ13" s="186" t="s">
        <v>18</v>
      </c>
      <c r="AR13" s="186"/>
      <c r="AS13" s="186" t="s">
        <v>17</v>
      </c>
      <c r="AT13" s="186"/>
      <c r="AU13" s="186"/>
      <c r="AV13" s="187"/>
      <c r="AW13" s="3"/>
      <c r="AX13" s="3"/>
      <c r="AY13" s="3"/>
      <c r="AZ13" s="3"/>
    </row>
    <row r="14" spans="2:83" ht="24.95" customHeight="1">
      <c r="B14" s="191"/>
      <c r="C14" s="198"/>
      <c r="D14" s="198"/>
      <c r="E14" s="186"/>
      <c r="F14" s="186"/>
      <c r="G14" s="186"/>
      <c r="H14" s="186"/>
      <c r="I14" s="186"/>
      <c r="J14" s="186"/>
      <c r="K14" s="186">
        <f>O14+S14+W14+AA14+AE14+AI14+AM14</f>
        <v>0</v>
      </c>
      <c r="L14" s="186"/>
      <c r="M14" s="186">
        <f>Q14+U14+Y14+AC14+AG14+AK14+AO14</f>
        <v>0</v>
      </c>
      <c r="N14" s="186"/>
      <c r="O14" s="186">
        <f>'01. 기본정보입력'!J5</f>
        <v>0</v>
      </c>
      <c r="P14" s="186"/>
      <c r="Q14" s="186">
        <f>'01. 기본정보입력'!J6</f>
        <v>0</v>
      </c>
      <c r="R14" s="186"/>
      <c r="S14" s="186">
        <f>'01. 기본정보입력'!J7</f>
        <v>0</v>
      </c>
      <c r="T14" s="186"/>
      <c r="U14" s="186">
        <f>'01. 기본정보입력'!J8</f>
        <v>0</v>
      </c>
      <c r="V14" s="186"/>
      <c r="W14" s="186">
        <f>'01. 기본정보입력'!J9</f>
        <v>0</v>
      </c>
      <c r="X14" s="186"/>
      <c r="Y14" s="186">
        <f>'01. 기본정보입력'!J10</f>
        <v>0</v>
      </c>
      <c r="Z14" s="186"/>
      <c r="AA14" s="186">
        <f>'01. 기본정보입력'!J11</f>
        <v>0</v>
      </c>
      <c r="AB14" s="186"/>
      <c r="AC14" s="186">
        <f>'01. 기본정보입력'!J12</f>
        <v>0</v>
      </c>
      <c r="AD14" s="186"/>
      <c r="AE14" s="186">
        <f>'01. 기본정보입력'!J13</f>
        <v>0</v>
      </c>
      <c r="AF14" s="186"/>
      <c r="AG14" s="186">
        <f>'01. 기본정보입력'!J14</f>
        <v>0</v>
      </c>
      <c r="AH14" s="186"/>
      <c r="AI14" s="186">
        <f>'01. 기본정보입력'!J15</f>
        <v>0</v>
      </c>
      <c r="AJ14" s="186"/>
      <c r="AK14" s="186">
        <f>'01. 기본정보입력'!J16</f>
        <v>0</v>
      </c>
      <c r="AL14" s="186"/>
      <c r="AM14" s="186">
        <f>'01. 기본정보입력'!J17</f>
        <v>0</v>
      </c>
      <c r="AN14" s="186"/>
      <c r="AO14" s="186">
        <f>'01. 기본정보입력'!J18</f>
        <v>0</v>
      </c>
      <c r="AP14" s="186"/>
      <c r="AQ14" s="186">
        <f>O14+S14+W14+AA14+AE14</f>
        <v>0</v>
      </c>
      <c r="AR14" s="186"/>
      <c r="AS14" s="186">
        <f>Q14+U14+Y14+AC14+AG14</f>
        <v>0</v>
      </c>
      <c r="AT14" s="186"/>
      <c r="AU14" s="186"/>
      <c r="AV14" s="187"/>
    </row>
    <row r="15" spans="2:83" ht="24.95" customHeight="1">
      <c r="B15" s="191"/>
      <c r="C15" s="198"/>
      <c r="D15" s="198"/>
      <c r="E15" s="186"/>
      <c r="F15" s="186"/>
      <c r="G15" s="186"/>
      <c r="H15" s="186"/>
      <c r="I15" s="186"/>
      <c r="J15" s="186"/>
      <c r="K15" s="186">
        <f>SUM(O15:AP15)</f>
        <v>0</v>
      </c>
      <c r="L15" s="186"/>
      <c r="M15" s="186"/>
      <c r="N15" s="186"/>
      <c r="O15" s="186">
        <f>O14+Q14</f>
        <v>0</v>
      </c>
      <c r="P15" s="186"/>
      <c r="Q15" s="186"/>
      <c r="R15" s="186"/>
      <c r="S15" s="186">
        <f>S14+U14</f>
        <v>0</v>
      </c>
      <c r="T15" s="186"/>
      <c r="U15" s="186"/>
      <c r="V15" s="186"/>
      <c r="W15" s="186">
        <f t="shared" ref="W15" si="0">W14+Y14</f>
        <v>0</v>
      </c>
      <c r="X15" s="186"/>
      <c r="Y15" s="186"/>
      <c r="Z15" s="186"/>
      <c r="AA15" s="186">
        <f t="shared" ref="AA15" si="1">AA14+AC14</f>
        <v>0</v>
      </c>
      <c r="AB15" s="186"/>
      <c r="AC15" s="186"/>
      <c r="AD15" s="186"/>
      <c r="AE15" s="186">
        <f t="shared" ref="AE15" si="2">AE14+AG14</f>
        <v>0</v>
      </c>
      <c r="AF15" s="186"/>
      <c r="AG15" s="186"/>
      <c r="AH15" s="186"/>
      <c r="AI15" s="186">
        <f t="shared" ref="AI15" si="3">AI14+AK14</f>
        <v>0</v>
      </c>
      <c r="AJ15" s="186"/>
      <c r="AK15" s="186"/>
      <c r="AL15" s="186"/>
      <c r="AM15" s="186">
        <f t="shared" ref="AM15" si="4">AM14+AO14</f>
        <v>0</v>
      </c>
      <c r="AN15" s="186"/>
      <c r="AO15" s="186"/>
      <c r="AP15" s="186"/>
      <c r="AQ15" s="186">
        <f>AQ14+AS14</f>
        <v>0</v>
      </c>
      <c r="AR15" s="186"/>
      <c r="AS15" s="186"/>
      <c r="AT15" s="186"/>
      <c r="AU15" s="186"/>
      <c r="AV15" s="187"/>
    </row>
    <row r="16" spans="2:83" ht="30" customHeight="1">
      <c r="B16" s="191" t="s">
        <v>34</v>
      </c>
      <c r="C16" s="186"/>
      <c r="D16" s="186"/>
      <c r="E16" s="186" t="s">
        <v>32</v>
      </c>
      <c r="F16" s="186"/>
      <c r="G16" s="186"/>
      <c r="H16" s="186"/>
      <c r="I16" s="186"/>
      <c r="J16" s="186"/>
      <c r="K16" s="190">
        <f>'01. 기본정보입력'!D17</f>
        <v>0</v>
      </c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9"/>
    </row>
    <row r="17" spans="2:48" ht="30" customHeight="1">
      <c r="B17" s="192"/>
      <c r="C17" s="186"/>
      <c r="D17" s="186"/>
      <c r="E17" s="198" t="s">
        <v>33</v>
      </c>
      <c r="F17" s="186"/>
      <c r="G17" s="186"/>
      <c r="H17" s="186">
        <v>1</v>
      </c>
      <c r="I17" s="186"/>
      <c r="J17" s="186"/>
      <c r="K17" s="190" t="str">
        <f>IF('01. 기본정보입력'!D18="","",'01. 기본정보입력'!D18)</f>
        <v/>
      </c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9"/>
    </row>
    <row r="18" spans="2:48" ht="30" customHeight="1">
      <c r="B18" s="192"/>
      <c r="C18" s="186"/>
      <c r="D18" s="186"/>
      <c r="E18" s="186"/>
      <c r="F18" s="186"/>
      <c r="G18" s="186"/>
      <c r="H18" s="186" t="str">
        <f>IF('01. 기본정보입력'!D19="","",2)</f>
        <v/>
      </c>
      <c r="I18" s="186"/>
      <c r="J18" s="186"/>
      <c r="K18" s="190" t="str">
        <f>IF('01. 기본정보입력'!D19="","",'01. 기본정보입력'!D19)</f>
        <v/>
      </c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9"/>
    </row>
    <row r="19" spans="2:48" ht="30" customHeight="1">
      <c r="B19" s="192"/>
      <c r="C19" s="186"/>
      <c r="D19" s="186"/>
      <c r="E19" s="186"/>
      <c r="F19" s="186"/>
      <c r="G19" s="186"/>
      <c r="H19" s="186" t="str">
        <f>IF('01. 기본정보입력'!D20="","",3)</f>
        <v/>
      </c>
      <c r="I19" s="186"/>
      <c r="J19" s="186"/>
      <c r="K19" s="190" t="str">
        <f>IF('01. 기본정보입력'!D20="","",'01. 기본정보입력'!D20)</f>
        <v/>
      </c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9"/>
    </row>
    <row r="20" spans="2:48" ht="30" customHeight="1">
      <c r="B20" s="192"/>
      <c r="C20" s="186"/>
      <c r="D20" s="186"/>
      <c r="E20" s="186"/>
      <c r="F20" s="186"/>
      <c r="G20" s="186"/>
      <c r="H20" s="186" t="str">
        <f>IF('01. 기본정보입력'!D21="","",4)</f>
        <v/>
      </c>
      <c r="I20" s="186"/>
      <c r="J20" s="186"/>
      <c r="K20" s="190" t="str">
        <f>IF('01. 기본정보입력'!D21="","",'01. 기본정보입력'!D21)</f>
        <v/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9"/>
    </row>
    <row r="21" spans="2:48" ht="30" customHeight="1" thickBot="1">
      <c r="B21" s="193"/>
      <c r="C21" s="194"/>
      <c r="D21" s="194"/>
      <c r="E21" s="194"/>
      <c r="F21" s="194"/>
      <c r="G21" s="194"/>
      <c r="H21" s="194" t="str">
        <f>IF('01. 기본정보입력'!D22="","",5)</f>
        <v/>
      </c>
      <c r="I21" s="194"/>
      <c r="J21" s="194"/>
      <c r="K21" s="195" t="str">
        <f>IF('01. 기본정보입력'!D22="","",'01. 기본정보입력'!D22)</f>
        <v/>
      </c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7"/>
    </row>
    <row r="22" spans="2:48" ht="6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8"/>
    </row>
    <row r="23" spans="2:48" ht="24.95" customHeight="1">
      <c r="B23" s="26"/>
      <c r="C23" s="27"/>
      <c r="D23" s="27"/>
      <c r="E23" s="181" t="s">
        <v>322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27"/>
      <c r="AU23" s="27"/>
      <c r="AV23" s="28"/>
    </row>
    <row r="24" spans="2:48" ht="2.25" customHeight="1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</row>
    <row r="25" spans="2:48" ht="18" customHeight="1">
      <c r="B25" s="26"/>
      <c r="C25" s="27"/>
      <c r="D25" s="27"/>
      <c r="E25" s="27"/>
      <c r="F25" s="27"/>
      <c r="G25" s="27"/>
      <c r="H25" s="182" t="s">
        <v>73</v>
      </c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27"/>
      <c r="AR25" s="27"/>
      <c r="AS25" s="27"/>
      <c r="AT25" s="27"/>
      <c r="AU25" s="27"/>
      <c r="AV25" s="28"/>
    </row>
    <row r="26" spans="2:48" ht="8.1" customHeigh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8"/>
    </row>
    <row r="27" spans="2:48" ht="20.25" customHeight="1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183">
        <f>'01. 기본정보입력'!D23</f>
        <v>0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27"/>
      <c r="AN27" s="27"/>
      <c r="AO27" s="27"/>
      <c r="AP27" s="27"/>
      <c r="AQ27" s="27"/>
      <c r="AR27" s="27"/>
      <c r="AS27" s="27"/>
      <c r="AT27" s="27"/>
      <c r="AU27" s="27"/>
      <c r="AV27" s="28"/>
    </row>
    <row r="28" spans="2:48" ht="8.25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8"/>
    </row>
    <row r="29" spans="2:48" ht="24.95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185" t="s">
        <v>3</v>
      </c>
      <c r="AB29" s="185"/>
      <c r="AC29" s="185"/>
      <c r="AD29" s="185"/>
      <c r="AE29" s="185"/>
      <c r="AF29" s="185"/>
      <c r="AG29" s="185"/>
      <c r="AH29" s="33"/>
      <c r="AI29" s="184">
        <f>'01. 기본정보입력'!D5</f>
        <v>0</v>
      </c>
      <c r="AJ29" s="184"/>
      <c r="AK29" s="184"/>
      <c r="AL29" s="184"/>
      <c r="AM29" s="184"/>
      <c r="AN29" s="184"/>
      <c r="AO29" s="184"/>
      <c r="AP29" s="33" t="s">
        <v>74</v>
      </c>
      <c r="AQ29" s="33"/>
      <c r="AR29" s="33"/>
      <c r="AS29" s="33"/>
      <c r="AT29" s="33"/>
      <c r="AU29" s="33"/>
      <c r="AV29" s="34"/>
    </row>
    <row r="30" spans="2:48" ht="24.95" customHeight="1">
      <c r="B30" s="35" t="s">
        <v>323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/>
    </row>
    <row r="31" spans="2:48" ht="24.95" customHeight="1"/>
    <row r="32" spans="2:48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</sheetData>
  <mergeCells count="112">
    <mergeCell ref="AP4:AV4"/>
    <mergeCell ref="AJ4:AO4"/>
    <mergeCell ref="E11:J11"/>
    <mergeCell ref="B4:D8"/>
    <mergeCell ref="B3:AV3"/>
    <mergeCell ref="E9:J9"/>
    <mergeCell ref="E10:J10"/>
    <mergeCell ref="E7:J8"/>
    <mergeCell ref="P7:AB7"/>
    <mergeCell ref="P8:AB8"/>
    <mergeCell ref="AC7:AG7"/>
    <mergeCell ref="AH7:AV7"/>
    <mergeCell ref="AC8:AG8"/>
    <mergeCell ref="AH8:AV8"/>
    <mergeCell ref="AJ6:AO6"/>
    <mergeCell ref="AP6:AV6"/>
    <mergeCell ref="K7:O7"/>
    <mergeCell ref="K8:O8"/>
    <mergeCell ref="E4:J4"/>
    <mergeCell ref="E5:J5"/>
    <mergeCell ref="E6:J6"/>
    <mergeCell ref="K4:AI4"/>
    <mergeCell ref="K5:AV5"/>
    <mergeCell ref="K6:T6"/>
    <mergeCell ref="U6:AB6"/>
    <mergeCell ref="AC6:AI6"/>
    <mergeCell ref="K12:N12"/>
    <mergeCell ref="K13:L13"/>
    <mergeCell ref="M13:N13"/>
    <mergeCell ref="O12:R12"/>
    <mergeCell ref="O13:P13"/>
    <mergeCell ref="Q13:R13"/>
    <mergeCell ref="S12:V12"/>
    <mergeCell ref="S13:T13"/>
    <mergeCell ref="U13:V13"/>
    <mergeCell ref="AI12:AL12"/>
    <mergeCell ref="AI13:AJ13"/>
    <mergeCell ref="AK13:AL13"/>
    <mergeCell ref="AM13:AN13"/>
    <mergeCell ref="AO13:AP13"/>
    <mergeCell ref="AU12:AV12"/>
    <mergeCell ref="W13:X13"/>
    <mergeCell ref="Y13:Z13"/>
    <mergeCell ref="AA12:AD12"/>
    <mergeCell ref="AA13:AB13"/>
    <mergeCell ref="AC13:AD13"/>
    <mergeCell ref="AE12:AH12"/>
    <mergeCell ref="AE13:AF13"/>
    <mergeCell ref="AG13:AH13"/>
    <mergeCell ref="W12:Z12"/>
    <mergeCell ref="B9:D15"/>
    <mergeCell ref="AQ12:AT12"/>
    <mergeCell ref="AQ13:AR13"/>
    <mergeCell ref="AS13:AT13"/>
    <mergeCell ref="AU13:AV13"/>
    <mergeCell ref="AU14:AV14"/>
    <mergeCell ref="O15:R15"/>
    <mergeCell ref="S15:V15"/>
    <mergeCell ref="W15:Z15"/>
    <mergeCell ref="AA15:AD15"/>
    <mergeCell ref="AE15:AH15"/>
    <mergeCell ref="AI15:AL15"/>
    <mergeCell ref="AM15:AP15"/>
    <mergeCell ref="AI14:AJ14"/>
    <mergeCell ref="AK14:AL14"/>
    <mergeCell ref="AM14:AN14"/>
    <mergeCell ref="AO14:AP14"/>
    <mergeCell ref="AQ14:AR14"/>
    <mergeCell ref="AS14:AT14"/>
    <mergeCell ref="W14:X14"/>
    <mergeCell ref="Y14:Z14"/>
    <mergeCell ref="AA14:AB14"/>
    <mergeCell ref="AC14:AD14"/>
    <mergeCell ref="AE14:AF14"/>
    <mergeCell ref="B16:D21"/>
    <mergeCell ref="K17:AV17"/>
    <mergeCell ref="K18:AV18"/>
    <mergeCell ref="K19:AV19"/>
    <mergeCell ref="K20:AV20"/>
    <mergeCell ref="K21:AV21"/>
    <mergeCell ref="H17:J17"/>
    <mergeCell ref="H18:J18"/>
    <mergeCell ref="H19:J19"/>
    <mergeCell ref="H20:J20"/>
    <mergeCell ref="H21:J21"/>
    <mergeCell ref="E17:G21"/>
    <mergeCell ref="E16:J16"/>
    <mergeCell ref="K16:AV16"/>
    <mergeCell ref="AS2:AV2"/>
    <mergeCell ref="AO2:AQ2"/>
    <mergeCell ref="AJ2:AM2"/>
    <mergeCell ref="AE2:AI2"/>
    <mergeCell ref="E23:AS23"/>
    <mergeCell ref="H25:AP25"/>
    <mergeCell ref="M27:AL27"/>
    <mergeCell ref="AI29:AO29"/>
    <mergeCell ref="AA29:AG29"/>
    <mergeCell ref="AU15:AV15"/>
    <mergeCell ref="K9:AV9"/>
    <mergeCell ref="K10:AV10"/>
    <mergeCell ref="K11:AV11"/>
    <mergeCell ref="AQ15:AT15"/>
    <mergeCell ref="K15:N15"/>
    <mergeCell ref="E12:J15"/>
    <mergeCell ref="AG14:AH14"/>
    <mergeCell ref="K14:L14"/>
    <mergeCell ref="M14:N14"/>
    <mergeCell ref="O14:P14"/>
    <mergeCell ref="Q14:R14"/>
    <mergeCell ref="S14:T14"/>
    <mergeCell ref="U14:V14"/>
    <mergeCell ref="AM12:AP1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1:AZ73"/>
  <sheetViews>
    <sheetView view="pageBreakPreview" zoomScale="90" zoomScaleNormal="100" zoomScaleSheetLayoutView="90" workbookViewId="0">
      <selection activeCell="AC19" sqref="AC19:AN19"/>
    </sheetView>
  </sheetViews>
  <sheetFormatPr defaultRowHeight="13.5"/>
  <cols>
    <col min="1" max="1" width="0.875" style="2" customWidth="1"/>
    <col min="2" max="46" width="1.625" style="2" customWidth="1"/>
    <col min="47" max="48" width="2.125" style="2" customWidth="1"/>
    <col min="49" max="49" width="0.875" style="2" customWidth="1"/>
    <col min="50" max="82" width="1.625" style="2" customWidth="1"/>
    <col min="83" max="16384" width="9" style="2"/>
  </cols>
  <sheetData>
    <row r="1" spans="2:52" s="1" customFormat="1" ht="9" customHeight="1"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52" ht="27" customHeight="1" thickBot="1">
      <c r="B2" s="249" t="s">
        <v>76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</row>
    <row r="3" spans="2:52" ht="27" customHeight="1">
      <c r="B3" s="202" t="s">
        <v>11</v>
      </c>
      <c r="C3" s="200"/>
      <c r="D3" s="200"/>
      <c r="E3" s="200" t="s">
        <v>279</v>
      </c>
      <c r="F3" s="200"/>
      <c r="G3" s="200"/>
      <c r="H3" s="200"/>
      <c r="I3" s="200"/>
      <c r="J3" s="200"/>
      <c r="K3" s="200">
        <f>'01. 기본정보입력'!D4</f>
        <v>0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 t="s">
        <v>1</v>
      </c>
      <c r="AK3" s="200"/>
      <c r="AL3" s="200"/>
      <c r="AM3" s="200"/>
      <c r="AN3" s="200"/>
      <c r="AO3" s="200"/>
      <c r="AP3" s="200">
        <f>'01. 기본정보입력'!D5</f>
        <v>0</v>
      </c>
      <c r="AQ3" s="200"/>
      <c r="AR3" s="200"/>
      <c r="AS3" s="200"/>
      <c r="AT3" s="200"/>
      <c r="AU3" s="200"/>
      <c r="AV3" s="201"/>
    </row>
    <row r="4" spans="2:52" ht="27" customHeight="1">
      <c r="B4" s="192"/>
      <c r="C4" s="186"/>
      <c r="D4" s="186"/>
      <c r="E4" s="186" t="s">
        <v>5</v>
      </c>
      <c r="F4" s="186"/>
      <c r="G4" s="186"/>
      <c r="H4" s="186"/>
      <c r="I4" s="186"/>
      <c r="J4" s="186"/>
      <c r="K4" s="188">
        <f>'01. 기본정보입력'!D6</f>
        <v>0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</row>
    <row r="5" spans="2:52" ht="27" customHeight="1">
      <c r="B5" s="192"/>
      <c r="C5" s="186"/>
      <c r="D5" s="186"/>
      <c r="E5" s="198" t="s">
        <v>6</v>
      </c>
      <c r="F5" s="198"/>
      <c r="G5" s="198"/>
      <c r="H5" s="198"/>
      <c r="I5" s="198"/>
      <c r="J5" s="198"/>
      <c r="K5" s="186">
        <f>'01. 기본정보입력'!D7</f>
        <v>0</v>
      </c>
      <c r="L5" s="186"/>
      <c r="M5" s="186"/>
      <c r="N5" s="186"/>
      <c r="O5" s="186"/>
      <c r="P5" s="186"/>
      <c r="Q5" s="186"/>
      <c r="R5" s="186"/>
      <c r="S5" s="186"/>
      <c r="T5" s="186"/>
      <c r="U5" s="198" t="s">
        <v>63</v>
      </c>
      <c r="V5" s="186"/>
      <c r="W5" s="186"/>
      <c r="X5" s="186"/>
      <c r="Y5" s="186"/>
      <c r="Z5" s="186"/>
      <c r="AA5" s="186"/>
      <c r="AB5" s="186"/>
      <c r="AC5" s="199">
        <f>'01. 기본정보입력'!D8</f>
        <v>0</v>
      </c>
      <c r="AD5" s="186"/>
      <c r="AE5" s="186"/>
      <c r="AF5" s="186"/>
      <c r="AG5" s="186"/>
      <c r="AH5" s="186"/>
      <c r="AI5" s="186"/>
      <c r="AJ5" s="198" t="s">
        <v>7</v>
      </c>
      <c r="AK5" s="186"/>
      <c r="AL5" s="186"/>
      <c r="AM5" s="186"/>
      <c r="AN5" s="186"/>
      <c r="AO5" s="186"/>
      <c r="AP5" s="186">
        <f>'01. 기본정보입력'!D9</f>
        <v>0</v>
      </c>
      <c r="AQ5" s="186"/>
      <c r="AR5" s="186"/>
      <c r="AS5" s="186"/>
      <c r="AT5" s="186"/>
      <c r="AU5" s="186"/>
      <c r="AV5" s="187"/>
    </row>
    <row r="6" spans="2:52" ht="27" customHeight="1">
      <c r="B6" s="192"/>
      <c r="C6" s="186"/>
      <c r="D6" s="186"/>
      <c r="E6" s="186" t="s">
        <v>0</v>
      </c>
      <c r="F6" s="186"/>
      <c r="G6" s="186"/>
      <c r="H6" s="186"/>
      <c r="I6" s="186"/>
      <c r="J6" s="186"/>
      <c r="K6" s="186" t="s">
        <v>8</v>
      </c>
      <c r="L6" s="186"/>
      <c r="M6" s="186"/>
      <c r="N6" s="186"/>
      <c r="O6" s="186"/>
      <c r="P6" s="186">
        <f>'01. 기본정보입력'!D10</f>
        <v>0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 t="s">
        <v>9</v>
      </c>
      <c r="AD6" s="186"/>
      <c r="AE6" s="186"/>
      <c r="AF6" s="186"/>
      <c r="AG6" s="186"/>
      <c r="AH6" s="186">
        <f>'01. 기본정보입력'!D11</f>
        <v>0</v>
      </c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7"/>
    </row>
    <row r="7" spans="2:52" ht="27" customHeight="1">
      <c r="B7" s="192"/>
      <c r="C7" s="186"/>
      <c r="D7" s="186"/>
      <c r="E7" s="186"/>
      <c r="F7" s="186"/>
      <c r="G7" s="186"/>
      <c r="H7" s="186"/>
      <c r="I7" s="186"/>
      <c r="J7" s="186"/>
      <c r="K7" s="186" t="s">
        <v>2</v>
      </c>
      <c r="L7" s="186"/>
      <c r="M7" s="186"/>
      <c r="N7" s="186"/>
      <c r="O7" s="186"/>
      <c r="P7" s="186">
        <f>'01. 기본정보입력'!D12</f>
        <v>0</v>
      </c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 t="s">
        <v>10</v>
      </c>
      <c r="AD7" s="186"/>
      <c r="AE7" s="186"/>
      <c r="AF7" s="186"/>
      <c r="AG7" s="186"/>
      <c r="AH7" s="186">
        <f>'01. 기본정보입력'!D13</f>
        <v>0</v>
      </c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7"/>
    </row>
    <row r="8" spans="2:52" ht="27" customHeight="1">
      <c r="B8" s="192" t="s">
        <v>13</v>
      </c>
      <c r="C8" s="186"/>
      <c r="D8" s="186"/>
      <c r="E8" s="186"/>
      <c r="F8" s="186"/>
      <c r="G8" s="186"/>
      <c r="H8" s="186"/>
      <c r="I8" s="186"/>
      <c r="J8" s="186"/>
      <c r="K8" s="188">
        <f>'01. 기본정보입력'!D14</f>
        <v>0</v>
      </c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9"/>
    </row>
    <row r="9" spans="2:52" ht="27" customHeight="1">
      <c r="B9" s="191" t="s">
        <v>77</v>
      </c>
      <c r="C9" s="198"/>
      <c r="D9" s="198"/>
      <c r="E9" s="198"/>
      <c r="F9" s="186" t="s">
        <v>81</v>
      </c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 t="s">
        <v>80</v>
      </c>
      <c r="T9" s="186"/>
      <c r="U9" s="186"/>
      <c r="V9" s="186"/>
      <c r="W9" s="186"/>
      <c r="X9" s="186"/>
      <c r="Y9" s="186"/>
      <c r="Z9" s="186"/>
      <c r="AA9" s="186"/>
      <c r="AB9" s="186"/>
      <c r="AC9" s="186" t="s">
        <v>79</v>
      </c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 t="s">
        <v>78</v>
      </c>
      <c r="AP9" s="186"/>
      <c r="AQ9" s="186"/>
      <c r="AR9" s="186"/>
      <c r="AS9" s="186"/>
      <c r="AT9" s="186"/>
      <c r="AU9" s="186"/>
      <c r="AV9" s="187"/>
    </row>
    <row r="10" spans="2:52" ht="27" customHeight="1">
      <c r="B10" s="191" t="s">
        <v>83</v>
      </c>
      <c r="C10" s="198"/>
      <c r="D10" s="198"/>
      <c r="E10" s="198"/>
      <c r="F10" s="239" t="s">
        <v>351</v>
      </c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  <c r="S10" s="221" t="s">
        <v>82</v>
      </c>
      <c r="T10" s="222"/>
      <c r="U10" s="222"/>
      <c r="V10" s="222"/>
      <c r="W10" s="222"/>
      <c r="X10" s="222"/>
      <c r="Y10" s="222"/>
      <c r="Z10" s="222"/>
      <c r="AA10" s="222"/>
      <c r="AB10" s="223"/>
      <c r="AC10" s="227">
        <v>20000</v>
      </c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9"/>
      <c r="AO10" s="227" t="e">
        <f>IF('02. 실시간견적'!B6="강당(2F)-3시간 기본",0,'02. 실시간견적'!AV6)</f>
        <v>#N/A</v>
      </c>
      <c r="AP10" s="228"/>
      <c r="AQ10" s="228"/>
      <c r="AR10" s="228"/>
      <c r="AS10" s="228"/>
      <c r="AT10" s="228"/>
      <c r="AU10" s="228"/>
      <c r="AV10" s="233"/>
    </row>
    <row r="11" spans="2:52" ht="27" customHeight="1">
      <c r="B11" s="191"/>
      <c r="C11" s="198"/>
      <c r="D11" s="198"/>
      <c r="E11" s="198"/>
      <c r="F11" s="242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4"/>
      <c r="S11" s="224"/>
      <c r="T11" s="225"/>
      <c r="U11" s="225"/>
      <c r="V11" s="225"/>
      <c r="W11" s="225"/>
      <c r="X11" s="225"/>
      <c r="Y11" s="225"/>
      <c r="Z11" s="225"/>
      <c r="AA11" s="225"/>
      <c r="AB11" s="226"/>
      <c r="AC11" s="230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2"/>
      <c r="AO11" s="230"/>
      <c r="AP11" s="231"/>
      <c r="AQ11" s="231"/>
      <c r="AR11" s="231"/>
      <c r="AS11" s="231"/>
      <c r="AT11" s="231"/>
      <c r="AU11" s="231"/>
      <c r="AV11" s="234"/>
      <c r="AW11" s="3"/>
      <c r="AX11" s="3"/>
      <c r="AY11" s="3"/>
      <c r="AZ11" s="3"/>
    </row>
    <row r="12" spans="2:52" ht="27" customHeight="1">
      <c r="B12" s="252" t="s">
        <v>84</v>
      </c>
      <c r="C12" s="240"/>
      <c r="D12" s="240"/>
      <c r="E12" s="241"/>
      <c r="F12" s="239" t="s">
        <v>85</v>
      </c>
      <c r="G12" s="240"/>
      <c r="H12" s="240"/>
      <c r="I12" s="241"/>
      <c r="J12" s="198" t="s">
        <v>86</v>
      </c>
      <c r="K12" s="198"/>
      <c r="L12" s="198"/>
      <c r="M12" s="198"/>
      <c r="N12" s="198"/>
      <c r="O12" s="198"/>
      <c r="P12" s="198"/>
      <c r="Q12" s="198"/>
      <c r="R12" s="198"/>
      <c r="S12" s="186" t="s">
        <v>311</v>
      </c>
      <c r="T12" s="186"/>
      <c r="U12" s="186"/>
      <c r="V12" s="186"/>
      <c r="W12" s="186"/>
      <c r="X12" s="186"/>
      <c r="Y12" s="186"/>
      <c r="Z12" s="186"/>
      <c r="AA12" s="186"/>
      <c r="AB12" s="186"/>
      <c r="AC12" s="235">
        <v>6000</v>
      </c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>
        <f>IF('02. 실시간견적'!AL7&gt;0,'02. 실시간견적'!AV7,0)</f>
        <v>0</v>
      </c>
      <c r="AP12" s="235"/>
      <c r="AQ12" s="235"/>
      <c r="AR12" s="235"/>
      <c r="AS12" s="235"/>
      <c r="AT12" s="235"/>
      <c r="AU12" s="235"/>
      <c r="AV12" s="236"/>
      <c r="AW12" s="3"/>
      <c r="AX12" s="3"/>
      <c r="AY12" s="3"/>
      <c r="AZ12" s="3"/>
    </row>
    <row r="13" spans="2:52" ht="27" customHeight="1">
      <c r="B13" s="253"/>
      <c r="C13" s="247"/>
      <c r="D13" s="247"/>
      <c r="E13" s="248"/>
      <c r="F13" s="246"/>
      <c r="G13" s="247"/>
      <c r="H13" s="247"/>
      <c r="I13" s="248"/>
      <c r="J13" s="186" t="s">
        <v>87</v>
      </c>
      <c r="K13" s="186"/>
      <c r="L13" s="186"/>
      <c r="M13" s="186"/>
      <c r="N13" s="186"/>
      <c r="O13" s="186"/>
      <c r="P13" s="186"/>
      <c r="Q13" s="186"/>
      <c r="R13" s="186"/>
      <c r="S13" s="186" t="s">
        <v>311</v>
      </c>
      <c r="T13" s="186"/>
      <c r="U13" s="186"/>
      <c r="V13" s="186"/>
      <c r="W13" s="186"/>
      <c r="X13" s="186"/>
      <c r="Y13" s="186"/>
      <c r="Z13" s="186"/>
      <c r="AA13" s="186"/>
      <c r="AB13" s="186"/>
      <c r="AC13" s="235">
        <v>5000</v>
      </c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>
        <f>IF('02. 실시간견적'!AL8&gt;0,'02. 실시간견적'!AV8,0)</f>
        <v>0</v>
      </c>
      <c r="AP13" s="235"/>
      <c r="AQ13" s="235"/>
      <c r="AR13" s="235"/>
      <c r="AS13" s="235"/>
      <c r="AT13" s="235"/>
      <c r="AU13" s="235"/>
      <c r="AV13" s="236"/>
    </row>
    <row r="14" spans="2:52" ht="27" customHeight="1">
      <c r="B14" s="253"/>
      <c r="C14" s="247"/>
      <c r="D14" s="247"/>
      <c r="E14" s="248"/>
      <c r="F14" s="246"/>
      <c r="G14" s="247"/>
      <c r="H14" s="247"/>
      <c r="I14" s="248"/>
      <c r="J14" s="186" t="s">
        <v>88</v>
      </c>
      <c r="K14" s="186"/>
      <c r="L14" s="186"/>
      <c r="M14" s="186"/>
      <c r="N14" s="186"/>
      <c r="O14" s="186"/>
      <c r="P14" s="186"/>
      <c r="Q14" s="186"/>
      <c r="R14" s="186"/>
      <c r="S14" s="186" t="s">
        <v>313</v>
      </c>
      <c r="T14" s="186"/>
      <c r="U14" s="186"/>
      <c r="V14" s="186"/>
      <c r="W14" s="186"/>
      <c r="X14" s="186"/>
      <c r="Y14" s="186"/>
      <c r="Z14" s="186"/>
      <c r="AA14" s="186"/>
      <c r="AB14" s="186"/>
      <c r="AC14" s="235" t="s">
        <v>314</v>
      </c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7" t="s">
        <v>352</v>
      </c>
      <c r="AP14" s="237"/>
      <c r="AQ14" s="237"/>
      <c r="AR14" s="237"/>
      <c r="AS14" s="237"/>
      <c r="AT14" s="237"/>
      <c r="AU14" s="237"/>
      <c r="AV14" s="238"/>
    </row>
    <row r="15" spans="2:52" ht="27" customHeight="1">
      <c r="B15" s="253"/>
      <c r="C15" s="247"/>
      <c r="D15" s="247"/>
      <c r="E15" s="248"/>
      <c r="F15" s="242"/>
      <c r="G15" s="243"/>
      <c r="H15" s="243"/>
      <c r="I15" s="244"/>
      <c r="J15" s="221" t="s">
        <v>353</v>
      </c>
      <c r="K15" s="222"/>
      <c r="L15" s="222"/>
      <c r="M15" s="222"/>
      <c r="N15" s="222"/>
      <c r="O15" s="222"/>
      <c r="P15" s="222"/>
      <c r="Q15" s="222"/>
      <c r="R15" s="223"/>
      <c r="S15" s="239" t="s">
        <v>82</v>
      </c>
      <c r="T15" s="240"/>
      <c r="U15" s="240"/>
      <c r="V15" s="240"/>
      <c r="W15" s="240"/>
      <c r="X15" s="240"/>
      <c r="Y15" s="240"/>
      <c r="Z15" s="240"/>
      <c r="AA15" s="240"/>
      <c r="AB15" s="241"/>
      <c r="AC15" s="227">
        <v>50000</v>
      </c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227">
        <f>IF('02. 실시간견적'!AL10&gt;0,'02. 실시간견적'!AV10,0)</f>
        <v>0</v>
      </c>
      <c r="AP15" s="228"/>
      <c r="AQ15" s="228"/>
      <c r="AR15" s="228"/>
      <c r="AS15" s="228"/>
      <c r="AT15" s="228"/>
      <c r="AU15" s="228"/>
      <c r="AV15" s="233"/>
    </row>
    <row r="16" spans="2:52" ht="27" customHeight="1" thickBot="1">
      <c r="B16" s="254"/>
      <c r="C16" s="255"/>
      <c r="D16" s="255"/>
      <c r="E16" s="256"/>
      <c r="F16" s="221" t="s">
        <v>249</v>
      </c>
      <c r="G16" s="222"/>
      <c r="H16" s="222"/>
      <c r="I16" s="223"/>
      <c r="J16" s="221" t="s">
        <v>89</v>
      </c>
      <c r="K16" s="222"/>
      <c r="L16" s="222"/>
      <c r="M16" s="222"/>
      <c r="N16" s="222"/>
      <c r="O16" s="222"/>
      <c r="P16" s="222"/>
      <c r="Q16" s="222"/>
      <c r="R16" s="223"/>
      <c r="S16" s="239" t="s">
        <v>312</v>
      </c>
      <c r="T16" s="240"/>
      <c r="U16" s="240"/>
      <c r="V16" s="240"/>
      <c r="W16" s="240"/>
      <c r="X16" s="240"/>
      <c r="Y16" s="240"/>
      <c r="Z16" s="240"/>
      <c r="AA16" s="240"/>
      <c r="AB16" s="241"/>
      <c r="AC16" s="227">
        <v>10000</v>
      </c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9"/>
      <c r="AO16" s="227">
        <f>IF('02. 실시간견적'!AL9&gt;0,'02. 실시간견적'!AV9,0)</f>
        <v>0</v>
      </c>
      <c r="AP16" s="228"/>
      <c r="AQ16" s="228"/>
      <c r="AR16" s="228"/>
      <c r="AS16" s="228"/>
      <c r="AT16" s="228"/>
      <c r="AU16" s="228"/>
      <c r="AV16" s="233"/>
    </row>
    <row r="17" spans="2:48" ht="27" customHeight="1">
      <c r="B17" s="257" t="s">
        <v>90</v>
      </c>
      <c r="C17" s="258"/>
      <c r="D17" s="258"/>
      <c r="E17" s="258"/>
      <c r="F17" s="258"/>
      <c r="G17" s="258"/>
      <c r="H17" s="258"/>
      <c r="I17" s="259"/>
      <c r="J17" s="260" t="s">
        <v>350</v>
      </c>
      <c r="K17" s="261"/>
      <c r="L17" s="261"/>
      <c r="M17" s="261"/>
      <c r="N17" s="261"/>
      <c r="O17" s="261"/>
      <c r="P17" s="261"/>
      <c r="Q17" s="261"/>
      <c r="R17" s="262"/>
      <c r="S17" s="260" t="s">
        <v>91</v>
      </c>
      <c r="T17" s="261"/>
      <c r="U17" s="261"/>
      <c r="V17" s="261"/>
      <c r="W17" s="261"/>
      <c r="X17" s="261"/>
      <c r="Y17" s="261"/>
      <c r="Z17" s="261"/>
      <c r="AA17" s="261"/>
      <c r="AB17" s="262"/>
      <c r="AC17" s="206">
        <v>5000</v>
      </c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8"/>
      <c r="AO17" s="206">
        <f>IF('02. 실시간견적'!AL11&gt;0,'02. 실시간견적'!AV11,0)</f>
        <v>0</v>
      </c>
      <c r="AP17" s="207"/>
      <c r="AQ17" s="207"/>
      <c r="AR17" s="207"/>
      <c r="AS17" s="207"/>
      <c r="AT17" s="207"/>
      <c r="AU17" s="207"/>
      <c r="AV17" s="212"/>
    </row>
    <row r="18" spans="2:48" ht="27" customHeight="1" thickBot="1">
      <c r="B18" s="254"/>
      <c r="C18" s="255"/>
      <c r="D18" s="255"/>
      <c r="E18" s="255"/>
      <c r="F18" s="255"/>
      <c r="G18" s="255"/>
      <c r="H18" s="255"/>
      <c r="I18" s="256"/>
      <c r="J18" s="263"/>
      <c r="K18" s="264"/>
      <c r="L18" s="264"/>
      <c r="M18" s="264"/>
      <c r="N18" s="264"/>
      <c r="O18" s="264"/>
      <c r="P18" s="264"/>
      <c r="Q18" s="264"/>
      <c r="R18" s="265"/>
      <c r="S18" s="263"/>
      <c r="T18" s="264"/>
      <c r="U18" s="264"/>
      <c r="V18" s="264"/>
      <c r="W18" s="264"/>
      <c r="X18" s="264"/>
      <c r="Y18" s="264"/>
      <c r="Z18" s="264"/>
      <c r="AA18" s="264"/>
      <c r="AB18" s="265"/>
      <c r="AC18" s="209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1"/>
      <c r="AO18" s="209"/>
      <c r="AP18" s="210"/>
      <c r="AQ18" s="210"/>
      <c r="AR18" s="210"/>
      <c r="AS18" s="210"/>
      <c r="AT18" s="210"/>
      <c r="AU18" s="210"/>
      <c r="AV18" s="213"/>
    </row>
    <row r="19" spans="2:48" ht="27" customHeight="1" thickBot="1">
      <c r="B19" s="214" t="s">
        <v>357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6"/>
      <c r="S19" s="245" t="s">
        <v>358</v>
      </c>
      <c r="T19" s="215"/>
      <c r="U19" s="215"/>
      <c r="V19" s="215"/>
      <c r="W19" s="215"/>
      <c r="X19" s="215"/>
      <c r="Y19" s="215"/>
      <c r="Z19" s="215"/>
      <c r="AA19" s="215"/>
      <c r="AB19" s="216"/>
      <c r="AC19" s="219">
        <v>5000</v>
      </c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>
        <f>IF('02. 실시간견적'!AL12&gt;0,'02. 실시간견적'!AV12,0)</f>
        <v>0</v>
      </c>
      <c r="AP19" s="219"/>
      <c r="AQ19" s="219"/>
      <c r="AR19" s="219"/>
      <c r="AS19" s="219"/>
      <c r="AT19" s="219"/>
      <c r="AU19" s="219"/>
      <c r="AV19" s="220"/>
    </row>
    <row r="20" spans="2:48" ht="27" customHeight="1" thickBot="1">
      <c r="B20" s="214" t="s">
        <v>92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6"/>
      <c r="AO20" s="217" t="e">
        <f>SUM(AO10:AV19)</f>
        <v>#N/A</v>
      </c>
      <c r="AP20" s="217"/>
      <c r="AQ20" s="217"/>
      <c r="AR20" s="217"/>
      <c r="AS20" s="217"/>
      <c r="AT20" s="217"/>
      <c r="AU20" s="217"/>
      <c r="AV20" s="218"/>
    </row>
    <row r="21" spans="2:48" ht="7.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8"/>
      <c r="AP21" s="38"/>
      <c r="AQ21" s="38"/>
      <c r="AR21" s="38"/>
      <c r="AS21" s="38"/>
      <c r="AT21" s="38"/>
      <c r="AU21" s="38"/>
      <c r="AV21" s="39"/>
    </row>
    <row r="22" spans="2:48" ht="24.95" customHeight="1">
      <c r="B22" s="26"/>
      <c r="C22" s="27"/>
      <c r="D22" s="27"/>
      <c r="E22" s="181" t="s">
        <v>322</v>
      </c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27"/>
      <c r="AU22" s="27"/>
      <c r="AV22" s="28"/>
    </row>
    <row r="23" spans="2:48" ht="5.25" customHeight="1">
      <c r="B23" s="26"/>
      <c r="C23" s="27"/>
      <c r="D23" s="27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27"/>
      <c r="AU23" s="27"/>
      <c r="AV23" s="28"/>
    </row>
    <row r="24" spans="2:48" ht="24.95" customHeight="1">
      <c r="B24" s="26"/>
      <c r="C24" s="27"/>
      <c r="D24" s="27"/>
      <c r="E24" s="27"/>
      <c r="F24" s="27"/>
      <c r="G24" s="27"/>
      <c r="H24" s="182" t="s">
        <v>73</v>
      </c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27"/>
      <c r="AR24" s="27"/>
      <c r="AS24" s="27"/>
      <c r="AT24" s="27"/>
      <c r="AU24" s="27"/>
      <c r="AV24" s="28"/>
    </row>
    <row r="25" spans="2:48" ht="24.95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8"/>
    </row>
    <row r="26" spans="2:48" ht="24.95" customHeigh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183">
        <f>'01. 기본정보입력'!D23</f>
        <v>0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27"/>
      <c r="AN26" s="27"/>
      <c r="AO26" s="27"/>
      <c r="AP26" s="27"/>
      <c r="AQ26" s="27"/>
      <c r="AR26" s="27"/>
      <c r="AS26" s="27"/>
      <c r="AT26" s="27"/>
      <c r="AU26" s="27"/>
      <c r="AV26" s="28"/>
    </row>
    <row r="27" spans="2:48" ht="24.95" customHeight="1"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8"/>
    </row>
    <row r="28" spans="2:48" ht="24.95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85" t="s">
        <v>3</v>
      </c>
      <c r="AB28" s="185"/>
      <c r="AC28" s="185"/>
      <c r="AD28" s="185"/>
      <c r="AE28" s="185"/>
      <c r="AF28" s="185"/>
      <c r="AG28" s="185"/>
      <c r="AH28" s="33"/>
      <c r="AI28" s="185">
        <f>'01. 기본정보입력'!D5</f>
        <v>0</v>
      </c>
      <c r="AJ28" s="185"/>
      <c r="AK28" s="185"/>
      <c r="AL28" s="185"/>
      <c r="AM28" s="185"/>
      <c r="AN28" s="185"/>
      <c r="AO28" s="185"/>
      <c r="AP28" s="33" t="s">
        <v>74</v>
      </c>
      <c r="AQ28" s="33"/>
      <c r="AR28" s="33"/>
      <c r="AS28" s="33"/>
      <c r="AT28" s="33"/>
      <c r="AU28" s="33"/>
      <c r="AV28" s="28"/>
    </row>
    <row r="29" spans="2:48" ht="24.95" customHeight="1">
      <c r="B29" s="30" t="s">
        <v>323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2"/>
    </row>
    <row r="30" spans="2:48" ht="24.95" customHeight="1"/>
    <row r="31" spans="2:48" ht="24.95" customHeight="1"/>
    <row r="32" spans="2:48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</sheetData>
  <mergeCells count="74">
    <mergeCell ref="H24:AP24"/>
    <mergeCell ref="E22:AS22"/>
    <mergeCell ref="F16:I16"/>
    <mergeCell ref="AC16:AN16"/>
    <mergeCell ref="AO16:AV16"/>
    <mergeCell ref="B19:R19"/>
    <mergeCell ref="B12:E16"/>
    <mergeCell ref="AO12:AV12"/>
    <mergeCell ref="J13:R13"/>
    <mergeCell ref="J14:R14"/>
    <mergeCell ref="J16:R16"/>
    <mergeCell ref="J15:R15"/>
    <mergeCell ref="S16:AB16"/>
    <mergeCell ref="B17:I18"/>
    <mergeCell ref="J17:R18"/>
    <mergeCell ref="S17:AB18"/>
    <mergeCell ref="B2:AV2"/>
    <mergeCell ref="B3:D7"/>
    <mergeCell ref="E3:J3"/>
    <mergeCell ref="K3:AI3"/>
    <mergeCell ref="AJ3:AO3"/>
    <mergeCell ref="AP3:AV3"/>
    <mergeCell ref="E4:J4"/>
    <mergeCell ref="K4:AV4"/>
    <mergeCell ref="E5:J5"/>
    <mergeCell ref="E6:J7"/>
    <mergeCell ref="K6:O6"/>
    <mergeCell ref="P6:AB6"/>
    <mergeCell ref="AC6:AG6"/>
    <mergeCell ref="AH6:AV6"/>
    <mergeCell ref="K5:T5"/>
    <mergeCell ref="U5:AB5"/>
    <mergeCell ref="AC5:AI5"/>
    <mergeCell ref="AJ5:AO5"/>
    <mergeCell ref="AP5:AV5"/>
    <mergeCell ref="K7:O7"/>
    <mergeCell ref="P7:AB7"/>
    <mergeCell ref="AC7:AG7"/>
    <mergeCell ref="AH7:AV7"/>
    <mergeCell ref="M26:AL26"/>
    <mergeCell ref="AA28:AG28"/>
    <mergeCell ref="AI28:AO28"/>
    <mergeCell ref="K8:AV8"/>
    <mergeCell ref="B8:J8"/>
    <mergeCell ref="B9:E9"/>
    <mergeCell ref="AO9:AV9"/>
    <mergeCell ref="AC9:AN9"/>
    <mergeCell ref="S9:AB9"/>
    <mergeCell ref="F9:R9"/>
    <mergeCell ref="B10:E11"/>
    <mergeCell ref="J12:R12"/>
    <mergeCell ref="F10:R11"/>
    <mergeCell ref="S19:AB19"/>
    <mergeCell ref="F12:I15"/>
    <mergeCell ref="AC12:AN12"/>
    <mergeCell ref="S10:AB11"/>
    <mergeCell ref="AC10:AN11"/>
    <mergeCell ref="AO10:AV11"/>
    <mergeCell ref="AC13:AN13"/>
    <mergeCell ref="AO15:AV15"/>
    <mergeCell ref="AO13:AV13"/>
    <mergeCell ref="AC14:AN14"/>
    <mergeCell ref="AO14:AV14"/>
    <mergeCell ref="S13:AB13"/>
    <mergeCell ref="S14:AB14"/>
    <mergeCell ref="S12:AB12"/>
    <mergeCell ref="S15:AB15"/>
    <mergeCell ref="AC15:AN15"/>
    <mergeCell ref="AC17:AN18"/>
    <mergeCell ref="AO17:AV18"/>
    <mergeCell ref="B20:AN20"/>
    <mergeCell ref="AO20:AV20"/>
    <mergeCell ref="AC19:AN19"/>
    <mergeCell ref="AO19:AV19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A140"/>
  <sheetViews>
    <sheetView view="pageBreakPreview" zoomScale="90" zoomScaleNormal="100" zoomScaleSheetLayoutView="90" workbookViewId="0">
      <selection activeCell="O33" sqref="O33:AM33"/>
    </sheetView>
  </sheetViews>
  <sheetFormatPr defaultRowHeight="16.5"/>
  <cols>
    <col min="1" max="52" width="1.625" customWidth="1"/>
    <col min="53" max="53" width="13.75" hidden="1" customWidth="1"/>
    <col min="54" max="226" width="1.625" customWidth="1"/>
  </cols>
  <sheetData>
    <row r="1" spans="1:49" ht="14.1" customHeight="1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s="10" customFormat="1" ht="35.1" customHeight="1" thickTop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291" t="s">
        <v>175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3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49" ht="14.1" customHeight="1" thickTop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ht="23.1" customHeight="1">
      <c r="A4" s="9"/>
      <c r="B4" s="13" t="s">
        <v>328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9"/>
      <c r="AO4" s="9"/>
      <c r="AP4" s="9"/>
      <c r="AQ4" s="9"/>
      <c r="AR4" s="9"/>
      <c r="AS4" s="9"/>
      <c r="AT4" s="9"/>
      <c r="AU4" s="9"/>
      <c r="AV4" s="9"/>
      <c r="AW4" s="9"/>
    </row>
    <row r="5" spans="1:49" ht="23.1" customHeight="1">
      <c r="A5" s="9"/>
      <c r="B5" s="306">
        <f>'01. 기본정보입력'!D4</f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9" t="s">
        <v>176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 t="s">
        <v>177</v>
      </c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49" ht="23.1" customHeight="1">
      <c r="A6" s="9"/>
      <c r="B6" s="9" t="s">
        <v>324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</row>
    <row r="7" spans="1:49" ht="23.1" customHeight="1">
      <c r="A7" s="9"/>
      <c r="B7" s="9" t="s">
        <v>329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49" ht="23.1" customHeight="1">
      <c r="A8" s="9"/>
      <c r="B8" s="9" t="s">
        <v>178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ht="9.9499999999999993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49" ht="23.1" customHeight="1">
      <c r="A10" s="9"/>
      <c r="B10" s="288" t="s">
        <v>189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310">
        <f>'01. 기본정보입력'!D17</f>
        <v>0</v>
      </c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9"/>
    </row>
    <row r="11" spans="1:49" ht="9.949999999999999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ht="23.1" customHeight="1">
      <c r="A12" s="9"/>
      <c r="B12" s="9" t="s">
        <v>179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9"/>
    </row>
    <row r="13" spans="1:49" ht="5.099999999999999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9"/>
    </row>
    <row r="14" spans="1:49" ht="23.1" customHeight="1">
      <c r="A14" s="9"/>
      <c r="B14" s="9"/>
      <c r="C14" s="303" t="s">
        <v>187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5">
        <f>'01. 기본정보입력'!D14</f>
        <v>0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9"/>
    </row>
    <row r="15" spans="1:49" ht="23.1" customHeight="1">
      <c r="A15" s="9"/>
      <c r="B15" s="9"/>
      <c r="C15" s="303" t="s">
        <v>188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5">
        <f>'01. 기본정보입력'!D15</f>
        <v>0</v>
      </c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9"/>
    </row>
    <row r="16" spans="1:49" ht="9.949999999999999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53" ht="23.1" customHeight="1">
      <c r="A17" s="9"/>
      <c r="B17" s="9" t="s">
        <v>180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53" ht="5.099999999999999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53" ht="23.1" customHeight="1">
      <c r="A19" s="9"/>
      <c r="B19" s="9"/>
      <c r="C19" s="303" t="s">
        <v>181</v>
      </c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14">
        <f>'01. 기본정보입력'!D18</f>
        <v>0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 t="s">
        <v>192</v>
      </c>
      <c r="AH19" s="59" t="str">
        <f>IF(AND(O26="",O27="",O28="",O29=""),O25,"")</f>
        <v/>
      </c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9"/>
    </row>
    <row r="20" spans="1:53" ht="23.1" customHeight="1">
      <c r="A20" s="9"/>
      <c r="B20" s="9"/>
      <c r="C20" s="303" t="s">
        <v>182</v>
      </c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8" t="e">
        <f>AN34</f>
        <v>#N/A</v>
      </c>
      <c r="S20" s="308"/>
      <c r="T20" s="308"/>
      <c r="U20" s="308"/>
      <c r="V20" s="308"/>
      <c r="W20" s="308"/>
      <c r="X20" s="308"/>
      <c r="Y20" s="308"/>
      <c r="Z20" s="308"/>
      <c r="AA20" s="308"/>
      <c r="AB20" s="309" t="e">
        <f>R20</f>
        <v>#N/A</v>
      </c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9"/>
    </row>
    <row r="21" spans="1:53" ht="23.1" customHeight="1">
      <c r="A21" s="9"/>
      <c r="B21" s="9"/>
      <c r="C21" s="303" t="s">
        <v>183</v>
      </c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53" ht="9.9499999999999993" customHeight="1">
      <c r="A22" s="9"/>
      <c r="B22" s="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53" ht="23.1" customHeight="1">
      <c r="A23" s="9"/>
      <c r="B23" s="9"/>
      <c r="C23" s="270" t="s">
        <v>184</v>
      </c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268" t="s">
        <v>211</v>
      </c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70"/>
      <c r="AN23" s="268" t="s">
        <v>166</v>
      </c>
      <c r="AO23" s="269"/>
      <c r="AP23" s="269"/>
      <c r="AQ23" s="269"/>
      <c r="AR23" s="269"/>
      <c r="AS23" s="269"/>
      <c r="AT23" s="269"/>
      <c r="AU23" s="269"/>
      <c r="AV23" s="24"/>
      <c r="AW23" s="9"/>
    </row>
    <row r="24" spans="1:53" ht="23.1" customHeight="1">
      <c r="A24" s="9"/>
      <c r="B24" s="9"/>
      <c r="C24" s="280" t="s">
        <v>32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76">
        <f>'01. 기본정보입력'!D17</f>
        <v>0</v>
      </c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9"/>
      <c r="AW24" s="9"/>
      <c r="BA24" s="8" t="e">
        <f>'02. 실시간견적'!#REF!</f>
        <v>#REF!</v>
      </c>
    </row>
    <row r="25" spans="1:53" ht="23.1" customHeight="1">
      <c r="A25" s="9"/>
      <c r="B25" s="9"/>
      <c r="C25" s="280" t="s">
        <v>186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300" t="str">
        <f>IF('01. 기본정보입력'!D18="","",'01. 기본정보입력'!D18)</f>
        <v/>
      </c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82" t="e">
        <f>'02. 실시간견적'!AV6/'02. 실시간견적'!AQ6</f>
        <v>#N/A</v>
      </c>
      <c r="AO25" s="278"/>
      <c r="AP25" s="278"/>
      <c r="AQ25" s="278"/>
      <c r="AR25" s="278"/>
      <c r="AS25" s="278"/>
      <c r="AT25" s="278"/>
      <c r="AU25" s="279"/>
      <c r="AV25" s="9"/>
      <c r="AW25" s="9"/>
    </row>
    <row r="26" spans="1:53" ht="23.1" customHeight="1">
      <c r="A26" s="9"/>
      <c r="B26" s="9"/>
      <c r="C26" s="280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300" t="str">
        <f>IF('01. 기본정보입력'!D19="","",'01. 기본정보입력'!D19)</f>
        <v/>
      </c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78" t="str">
        <f>IF(O26="","",AN25)</f>
        <v/>
      </c>
      <c r="AO26" s="278"/>
      <c r="AP26" s="278"/>
      <c r="AQ26" s="278"/>
      <c r="AR26" s="278"/>
      <c r="AS26" s="278"/>
      <c r="AT26" s="278"/>
      <c r="AU26" s="279"/>
      <c r="AV26" s="9"/>
      <c r="AW26" s="9"/>
    </row>
    <row r="27" spans="1:53" ht="23.1" customHeight="1">
      <c r="A27" s="9"/>
      <c r="B27" s="9"/>
      <c r="C27" s="280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300" t="str">
        <f>IF('01. 기본정보입력'!D20="","",'01. 기본정보입력'!D20)</f>
        <v/>
      </c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78" t="str">
        <f>IF(O27="","",AN25)</f>
        <v/>
      </c>
      <c r="AO27" s="278"/>
      <c r="AP27" s="278"/>
      <c r="AQ27" s="278"/>
      <c r="AR27" s="278"/>
      <c r="AS27" s="278"/>
      <c r="AT27" s="278"/>
      <c r="AU27" s="279"/>
      <c r="AV27" s="9"/>
      <c r="AW27" s="9"/>
    </row>
    <row r="28" spans="1:53" ht="23.1" customHeight="1">
      <c r="A28" s="9"/>
      <c r="B28" s="9"/>
      <c r="C28" s="280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300" t="str">
        <f>IF('01. 기본정보입력'!D21="","",'01. 기본정보입력'!D21)</f>
        <v/>
      </c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78" t="str">
        <f>IF(O28="","",AN25)</f>
        <v/>
      </c>
      <c r="AO28" s="278"/>
      <c r="AP28" s="278"/>
      <c r="AQ28" s="278"/>
      <c r="AR28" s="278"/>
      <c r="AS28" s="278"/>
      <c r="AT28" s="278"/>
      <c r="AU28" s="279"/>
      <c r="AV28" s="9"/>
      <c r="AW28" s="9"/>
    </row>
    <row r="29" spans="1:53" ht="23.1" customHeight="1">
      <c r="A29" s="9"/>
      <c r="B29" s="9"/>
      <c r="C29" s="280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300" t="str">
        <f>IF('01. 기본정보입력'!D22="","",'01. 기본정보입력'!D22)</f>
        <v/>
      </c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78" t="str">
        <f>IF(O29="","",AN25)</f>
        <v/>
      </c>
      <c r="AO29" s="278"/>
      <c r="AP29" s="278"/>
      <c r="AQ29" s="278"/>
      <c r="AR29" s="278"/>
      <c r="AS29" s="278"/>
      <c r="AT29" s="278"/>
      <c r="AU29" s="279"/>
      <c r="AV29" s="9"/>
      <c r="AW29" s="9"/>
    </row>
    <row r="30" spans="1:53" ht="23.1" customHeight="1">
      <c r="A30" s="9"/>
      <c r="B30" s="9"/>
      <c r="C30" s="280" t="s">
        <v>185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94" t="s">
        <v>193</v>
      </c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78">
        <f>SUM('04. 부대설비사용신청서'!AO12:AV16)</f>
        <v>0</v>
      </c>
      <c r="AO30" s="278"/>
      <c r="AP30" s="278"/>
      <c r="AQ30" s="278"/>
      <c r="AR30" s="278"/>
      <c r="AS30" s="278"/>
      <c r="AT30" s="278"/>
      <c r="AU30" s="279"/>
      <c r="AV30" s="9"/>
      <c r="AW30" s="9"/>
    </row>
    <row r="31" spans="1:53" ht="23.1" customHeight="1">
      <c r="A31" s="9"/>
      <c r="B31" s="9"/>
      <c r="C31" s="280" t="s">
        <v>360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74">
        <f>'02. 실시간견적'!AL11</f>
        <v>0</v>
      </c>
      <c r="P31" s="275"/>
      <c r="Q31" s="275"/>
      <c r="R31" s="275"/>
      <c r="S31" s="275"/>
      <c r="T31" s="275"/>
      <c r="U31" s="275"/>
      <c r="V31" s="275"/>
      <c r="W31" s="275"/>
      <c r="X31" s="275"/>
      <c r="Y31" s="295">
        <f>BA31</f>
        <v>0</v>
      </c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6"/>
      <c r="AN31" s="278">
        <f>'02. 실시간견적'!AV11</f>
        <v>0</v>
      </c>
      <c r="AO31" s="278"/>
      <c r="AP31" s="278"/>
      <c r="AQ31" s="278"/>
      <c r="AR31" s="278"/>
      <c r="AS31" s="278"/>
      <c r="AT31" s="278"/>
      <c r="AU31" s="279"/>
      <c r="AV31" s="9"/>
      <c r="AW31" s="9"/>
    </row>
    <row r="32" spans="1:53" ht="23.1" customHeight="1">
      <c r="A32" s="9"/>
      <c r="B32" s="9"/>
      <c r="C32" s="280" t="s">
        <v>355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301">
        <f>'02. 실시간견적'!AL12</f>
        <v>0</v>
      </c>
      <c r="P32" s="302"/>
      <c r="Q32" s="302"/>
      <c r="R32" s="302"/>
      <c r="S32" s="302"/>
      <c r="T32" s="302"/>
      <c r="U32" s="302"/>
      <c r="V32" s="302"/>
      <c r="W32" s="302"/>
      <c r="X32" s="302"/>
      <c r="Y32" s="297" t="s">
        <v>361</v>
      </c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8"/>
      <c r="AN32" s="278">
        <f>'02. 실시간견적'!AV12</f>
        <v>0</v>
      </c>
      <c r="AO32" s="278"/>
      <c r="AP32" s="278"/>
      <c r="AQ32" s="278"/>
      <c r="AR32" s="278"/>
      <c r="AS32" s="278"/>
      <c r="AT32" s="278"/>
      <c r="AU32" s="279"/>
      <c r="AV32" s="9"/>
      <c r="AW32" s="9"/>
    </row>
    <row r="33" spans="1:49" ht="23.1" customHeight="1">
      <c r="A33" s="9"/>
      <c r="B33" s="9"/>
      <c r="C33" s="28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78"/>
      <c r="AO33" s="278"/>
      <c r="AP33" s="278"/>
      <c r="AQ33" s="278"/>
      <c r="AR33" s="278"/>
      <c r="AS33" s="278"/>
      <c r="AT33" s="278"/>
      <c r="AU33" s="279"/>
      <c r="AV33" s="9"/>
      <c r="AW33" s="9"/>
    </row>
    <row r="34" spans="1:49" ht="23.1" customHeight="1">
      <c r="A34" s="9"/>
      <c r="B34" s="9"/>
      <c r="C34" s="299" t="s">
        <v>190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272" t="e">
        <f>SUM(AN25:AU33)</f>
        <v>#N/A</v>
      </c>
      <c r="AO34" s="272"/>
      <c r="AP34" s="272"/>
      <c r="AQ34" s="272"/>
      <c r="AR34" s="272"/>
      <c r="AS34" s="272"/>
      <c r="AT34" s="272"/>
      <c r="AU34" s="273"/>
      <c r="AV34" s="9"/>
      <c r="AW34" s="9"/>
    </row>
    <row r="35" spans="1:49" ht="9.9499999999999993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 ht="17.100000000000001" customHeight="1">
      <c r="A36" s="9"/>
      <c r="B36" s="9"/>
      <c r="C36" s="267">
        <f>'09. 시설사용 허가가능 통보서'!P19</f>
        <v>11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50" t="s">
        <v>277</v>
      </c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9"/>
      <c r="AU36" s="9"/>
      <c r="AV36" s="9"/>
      <c r="AW36" s="9"/>
    </row>
    <row r="37" spans="1:49" ht="9.9499999999999993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ht="20.100000000000001" customHeight="1">
      <c r="A38" s="9"/>
      <c r="B38" s="9" t="s">
        <v>194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ht="9.9499999999999993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ht="23.1" customHeight="1">
      <c r="A40" s="9"/>
      <c r="B40" s="9"/>
      <c r="C40" s="9" t="s">
        <v>195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 ht="23.1" customHeight="1">
      <c r="A41" s="9"/>
      <c r="B41" s="9"/>
      <c r="C41" s="9"/>
      <c r="D41" s="9"/>
      <c r="E41" s="9" t="s">
        <v>196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ht="9.9499999999999993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ht="23.1" customHeight="1">
      <c r="A43" s="9"/>
      <c r="B43" s="9"/>
      <c r="C43" s="9" t="s">
        <v>197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ht="23.1" customHeight="1">
      <c r="A44" s="9"/>
      <c r="B44" s="9"/>
      <c r="C44" s="9"/>
      <c r="D44" s="9"/>
      <c r="E44" s="9" t="s">
        <v>198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ht="23.1" customHeight="1">
      <c r="A45" s="9"/>
      <c r="B45" s="9"/>
      <c r="C45" s="9"/>
      <c r="D45" s="9"/>
      <c r="E45" s="9" t="s">
        <v>343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ht="23.1" customHeight="1">
      <c r="A46" s="9"/>
      <c r="B46" s="9"/>
      <c r="C46" s="9"/>
      <c r="D46" s="9"/>
      <c r="E46" s="9" t="s">
        <v>199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ht="9.9499999999999993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 ht="23.1" customHeight="1">
      <c r="A48" s="9"/>
      <c r="B48" s="9"/>
      <c r="C48" s="9" t="s">
        <v>344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 ht="23.1" customHeight="1">
      <c r="A49" s="9"/>
      <c r="B49" s="9"/>
      <c r="C49" s="9"/>
      <c r="D49" s="9"/>
      <c r="E49" s="9" t="s">
        <v>200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 ht="9.9499999999999993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 ht="23.1" customHeight="1">
      <c r="A51" s="9"/>
      <c r="B51" s="9"/>
      <c r="C51" s="9" t="s">
        <v>201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ht="23.1" customHeight="1">
      <c r="A52" s="9"/>
      <c r="B52" s="9"/>
      <c r="C52" s="9"/>
      <c r="D52" s="9"/>
      <c r="E52" s="9" t="s">
        <v>345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 ht="23.1" customHeight="1">
      <c r="A53" s="9"/>
      <c r="B53" s="9"/>
      <c r="C53" s="9"/>
      <c r="D53" s="9"/>
      <c r="E53" s="9" t="s">
        <v>202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 ht="23.1" customHeight="1">
      <c r="A54" s="9"/>
      <c r="B54" s="9"/>
      <c r="C54" s="9"/>
      <c r="D54" s="9"/>
      <c r="E54" s="9" t="s">
        <v>203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 ht="9.9499999999999993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ht="23.1" customHeight="1">
      <c r="A56" s="9"/>
      <c r="B56" s="9"/>
      <c r="C56" s="9" t="s">
        <v>204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ht="23.1" customHeight="1">
      <c r="A57" s="9"/>
      <c r="B57" s="9"/>
      <c r="C57" s="9"/>
      <c r="D57" s="9"/>
      <c r="E57" s="9" t="s">
        <v>346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 ht="23.1" customHeight="1">
      <c r="A58" s="9"/>
      <c r="B58" s="9"/>
      <c r="C58" s="9"/>
      <c r="D58" s="9"/>
      <c r="E58" s="9" t="s">
        <v>347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1:49" ht="23.1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 ht="14.1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ht="14.1" customHeight="1">
      <c r="A61" s="9"/>
      <c r="B61" s="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271">
        <f>'01. 기본정보입력'!D23</f>
        <v>0</v>
      </c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12"/>
      <c r="AK61" s="12"/>
      <c r="AL61" s="12"/>
      <c r="AM61" s="12"/>
      <c r="AN61" s="12"/>
      <c r="AO61" s="12"/>
      <c r="AP61" s="9"/>
      <c r="AQ61" s="9"/>
      <c r="AR61" s="9"/>
      <c r="AS61" s="9"/>
      <c r="AT61" s="9"/>
      <c r="AU61" s="9"/>
      <c r="AV61" s="9"/>
      <c r="AW61" s="9"/>
    </row>
    <row r="62" spans="1:49" ht="14.1" customHeight="1">
      <c r="A62" s="9"/>
      <c r="B62" s="9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12"/>
      <c r="AK62" s="12"/>
      <c r="AL62" s="12"/>
      <c r="AM62" s="12"/>
      <c r="AN62" s="12"/>
      <c r="AO62" s="12"/>
      <c r="AP62" s="9"/>
      <c r="AQ62" s="9"/>
      <c r="AR62" s="9"/>
      <c r="AS62" s="9"/>
      <c r="AT62" s="9"/>
      <c r="AU62" s="9"/>
      <c r="AV62" s="9"/>
      <c r="AW62" s="9"/>
    </row>
    <row r="63" spans="1:49" ht="14.1" customHeight="1">
      <c r="A63" s="9"/>
      <c r="B63" s="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2"/>
      <c r="AK63" s="12"/>
      <c r="AL63" s="12"/>
      <c r="AM63" s="12"/>
      <c r="AN63" s="12"/>
      <c r="AO63" s="12"/>
      <c r="AP63" s="9"/>
      <c r="AQ63" s="9"/>
      <c r="AR63" s="9"/>
      <c r="AS63" s="9"/>
      <c r="AT63" s="9"/>
      <c r="AU63" s="9"/>
      <c r="AV63" s="9"/>
      <c r="AW63" s="9"/>
    </row>
    <row r="64" spans="1:49" ht="9.9499999999999993" customHeight="1">
      <c r="A64" s="9"/>
      <c r="B64" s="9"/>
      <c r="C64" s="12"/>
      <c r="D64" s="12"/>
      <c r="F64" s="42"/>
      <c r="G64" s="42"/>
      <c r="H64" s="42"/>
      <c r="I64" s="42"/>
      <c r="K64" s="266" t="s">
        <v>339</v>
      </c>
      <c r="L64" s="266"/>
      <c r="M64" s="266"/>
      <c r="N64" s="266"/>
      <c r="O64" s="266"/>
      <c r="P64" s="266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E64" s="42"/>
      <c r="AF64" s="42"/>
      <c r="AG64" s="42"/>
      <c r="AH64" s="266" t="s">
        <v>210</v>
      </c>
      <c r="AI64" s="266"/>
      <c r="AJ64" s="266"/>
      <c r="AK64" s="266"/>
      <c r="AL64" s="266"/>
      <c r="AM64" s="266"/>
      <c r="AN64" s="42"/>
      <c r="AO64" s="42"/>
      <c r="AP64" s="9"/>
      <c r="AQ64" s="9"/>
      <c r="AR64" s="9"/>
      <c r="AS64" s="9"/>
      <c r="AT64" s="9"/>
      <c r="AU64" s="9"/>
      <c r="AV64" s="9"/>
      <c r="AW64" s="9"/>
    </row>
    <row r="65" spans="1:49" ht="9.9499999999999993" customHeight="1">
      <c r="A65" s="9"/>
      <c r="B65" s="9"/>
      <c r="C65" s="12"/>
      <c r="D65" s="12"/>
      <c r="E65" s="42"/>
      <c r="F65" s="42"/>
      <c r="G65" s="42"/>
      <c r="H65" s="42"/>
      <c r="I65" s="42"/>
      <c r="J65" s="42"/>
      <c r="K65" s="266"/>
      <c r="L65" s="266"/>
      <c r="M65" s="266"/>
      <c r="N65" s="266"/>
      <c r="O65" s="266"/>
      <c r="P65" s="266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42"/>
      <c r="AE65" s="42"/>
      <c r="AF65" s="42"/>
      <c r="AG65" s="42"/>
      <c r="AH65" s="266"/>
      <c r="AI65" s="266"/>
      <c r="AJ65" s="266"/>
      <c r="AK65" s="266"/>
      <c r="AL65" s="266"/>
      <c r="AM65" s="266"/>
      <c r="AN65" s="42"/>
      <c r="AO65" s="42"/>
      <c r="AP65" s="9"/>
      <c r="AQ65" s="9"/>
      <c r="AR65" s="9"/>
      <c r="AS65" s="9"/>
      <c r="AT65" s="9"/>
      <c r="AU65" s="9"/>
      <c r="AV65" s="9"/>
      <c r="AW65" s="9"/>
    </row>
    <row r="66" spans="1:49" ht="14.1" customHeight="1">
      <c r="A66" s="9"/>
      <c r="B66" s="9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9"/>
      <c r="AQ66" s="9"/>
      <c r="AR66" s="9"/>
      <c r="AS66" s="9"/>
      <c r="AT66" s="9"/>
      <c r="AU66" s="9"/>
      <c r="AV66" s="9"/>
      <c r="AW66" s="9"/>
    </row>
    <row r="67" spans="1:49" ht="14.1" customHeight="1">
      <c r="A67" s="9"/>
      <c r="C67" s="24"/>
      <c r="D67" s="24"/>
      <c r="E67" s="288" t="s">
        <v>206</v>
      </c>
      <c r="F67" s="288"/>
      <c r="G67" s="288"/>
      <c r="H67" s="288"/>
      <c r="I67" s="16" t="s">
        <v>205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V67" s="18"/>
      <c r="W67" s="18"/>
      <c r="X67" s="18"/>
      <c r="Y67" s="284" t="s">
        <v>263</v>
      </c>
      <c r="Z67" s="285"/>
      <c r="AA67" s="285"/>
      <c r="AB67" s="285"/>
      <c r="AC67" s="285"/>
      <c r="AD67" s="285"/>
      <c r="AE67" s="283">
        <f>'01. 기본정보입력'!D4</f>
        <v>0</v>
      </c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9"/>
    </row>
    <row r="68" spans="1:49" ht="12" customHeight="1">
      <c r="A68" s="9"/>
      <c r="C68" s="24"/>
      <c r="D68" s="24"/>
      <c r="E68" s="288"/>
      <c r="F68" s="288"/>
      <c r="G68" s="288"/>
      <c r="H68" s="288"/>
      <c r="I68" s="287" t="s">
        <v>321</v>
      </c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17"/>
      <c r="X68" s="18"/>
      <c r="Y68" s="285"/>
      <c r="Z68" s="285"/>
      <c r="AA68" s="285"/>
      <c r="AB68" s="285"/>
      <c r="AC68" s="285"/>
      <c r="AD68" s="285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9"/>
    </row>
    <row r="69" spans="1:49" ht="12" customHeight="1">
      <c r="A69" s="9"/>
      <c r="C69" s="24"/>
      <c r="D69" s="24"/>
      <c r="E69" s="288"/>
      <c r="F69" s="288"/>
      <c r="G69" s="288"/>
      <c r="H69" s="288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17"/>
      <c r="X69" s="18"/>
      <c r="Y69" s="285"/>
      <c r="Z69" s="285"/>
      <c r="AA69" s="285"/>
      <c r="AB69" s="285"/>
      <c r="AC69" s="285"/>
      <c r="AD69" s="285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9"/>
    </row>
    <row r="70" spans="1:49" ht="12" customHeight="1">
      <c r="A70" s="9"/>
      <c r="C70" s="17"/>
      <c r="D70" s="17"/>
      <c r="E70" s="287" t="s">
        <v>262</v>
      </c>
      <c r="F70" s="287"/>
      <c r="G70" s="287"/>
      <c r="H70" s="287"/>
      <c r="I70" s="287" t="s">
        <v>330</v>
      </c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17"/>
      <c r="X70" s="17"/>
      <c r="Y70" s="287" t="s">
        <v>207</v>
      </c>
      <c r="Z70" s="287"/>
      <c r="AA70" s="287"/>
      <c r="AB70" s="287"/>
      <c r="AC70" s="287"/>
      <c r="AD70" s="287"/>
      <c r="AE70" s="286">
        <f>'01. 기본정보입력'!D6</f>
        <v>0</v>
      </c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9"/>
    </row>
    <row r="71" spans="1:49" ht="12" customHeight="1">
      <c r="A71" s="9"/>
      <c r="C71" s="17"/>
      <c r="D71" s="1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17"/>
      <c r="X71" s="17"/>
      <c r="Y71" s="287"/>
      <c r="Z71" s="287"/>
      <c r="AA71" s="287"/>
      <c r="AB71" s="287"/>
      <c r="AC71" s="287"/>
      <c r="AD71" s="287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9"/>
    </row>
    <row r="72" spans="1:49" ht="12" customHeight="1">
      <c r="A72" s="9"/>
      <c r="C72" s="17"/>
      <c r="D72" s="1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17"/>
      <c r="X72" s="17"/>
      <c r="Y72" s="287"/>
      <c r="Z72" s="287"/>
      <c r="AA72" s="287"/>
      <c r="AB72" s="287"/>
      <c r="AC72" s="287"/>
      <c r="AD72" s="287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9"/>
    </row>
    <row r="73" spans="1:49" ht="14.1" customHeight="1">
      <c r="A73" s="9"/>
      <c r="C73" s="24"/>
      <c r="D73" s="24"/>
      <c r="E73" s="288" t="s">
        <v>208</v>
      </c>
      <c r="F73" s="288"/>
      <c r="G73" s="288"/>
      <c r="H73" s="288"/>
      <c r="I73" s="290" t="s">
        <v>331</v>
      </c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41"/>
      <c r="X73" s="24"/>
      <c r="Y73" s="288" t="s">
        <v>209</v>
      </c>
      <c r="Z73" s="288"/>
      <c r="AA73" s="288"/>
      <c r="AB73" s="288"/>
      <c r="AC73" s="288"/>
      <c r="AD73" s="288"/>
      <c r="AE73" s="289">
        <f>'01. 기본정보입력'!D5</f>
        <v>0</v>
      </c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8" t="s">
        <v>212</v>
      </c>
      <c r="AR73" s="288"/>
      <c r="AS73" s="288"/>
      <c r="AT73" s="288"/>
      <c r="AU73" s="24"/>
      <c r="AV73" s="24"/>
      <c r="AW73" s="9"/>
    </row>
    <row r="74" spans="1:49" ht="14.1" customHeight="1">
      <c r="A74" s="9"/>
      <c r="B74" s="24"/>
      <c r="C74" s="24"/>
      <c r="D74" s="24"/>
      <c r="E74" s="288"/>
      <c r="F74" s="288"/>
      <c r="G74" s="288"/>
      <c r="H74" s="288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41"/>
      <c r="X74" s="24"/>
      <c r="Y74" s="288"/>
      <c r="Z74" s="288"/>
      <c r="AA74" s="288"/>
      <c r="AB74" s="288"/>
      <c r="AC74" s="288"/>
      <c r="AD74" s="288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8"/>
      <c r="AR74" s="288"/>
      <c r="AS74" s="288"/>
      <c r="AT74" s="288"/>
      <c r="AU74" s="24"/>
      <c r="AV74" s="24"/>
      <c r="AW74" s="9"/>
    </row>
    <row r="75" spans="1:49" ht="14.1" customHeight="1">
      <c r="A75" s="9"/>
      <c r="B75" s="24"/>
      <c r="C75" s="24"/>
      <c r="D75" s="24"/>
      <c r="E75" s="2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24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</row>
    <row r="76" spans="1:49" ht="14.1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49" ht="14.1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</row>
    <row r="78" spans="1:49" ht="14.1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</row>
    <row r="79" spans="1:49" ht="14.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</row>
    <row r="80" spans="1:49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</sheetData>
  <mergeCells count="63">
    <mergeCell ref="B5:X5"/>
    <mergeCell ref="C23:N23"/>
    <mergeCell ref="C14:Q14"/>
    <mergeCell ref="R20:AA20"/>
    <mergeCell ref="AB20:AV20"/>
    <mergeCell ref="B10:Q10"/>
    <mergeCell ref="R10:AV10"/>
    <mergeCell ref="C21:Q21"/>
    <mergeCell ref="C15:Q15"/>
    <mergeCell ref="O27:AM27"/>
    <mergeCell ref="AN26:AU26"/>
    <mergeCell ref="AN27:AU27"/>
    <mergeCell ref="O26:AM26"/>
    <mergeCell ref="C33:N33"/>
    <mergeCell ref="C30:N30"/>
    <mergeCell ref="AN30:AU30"/>
    <mergeCell ref="C31:N31"/>
    <mergeCell ref="AN31:AU31"/>
    <mergeCell ref="L2:AL2"/>
    <mergeCell ref="O33:AM33"/>
    <mergeCell ref="Y31:AM31"/>
    <mergeCell ref="Y32:AM32"/>
    <mergeCell ref="C34:AM34"/>
    <mergeCell ref="O30:AM30"/>
    <mergeCell ref="O29:AM29"/>
    <mergeCell ref="O28:AM28"/>
    <mergeCell ref="O25:AM25"/>
    <mergeCell ref="C32:N32"/>
    <mergeCell ref="O32:X32"/>
    <mergeCell ref="C19:Q19"/>
    <mergeCell ref="R12:AV12"/>
    <mergeCell ref="R14:AV14"/>
    <mergeCell ref="R15:AV15"/>
    <mergeCell ref="C20:Q20"/>
    <mergeCell ref="E67:H69"/>
    <mergeCell ref="E70:H72"/>
    <mergeCell ref="E73:H74"/>
    <mergeCell ref="I68:V69"/>
    <mergeCell ref="I70:V72"/>
    <mergeCell ref="I73:V74"/>
    <mergeCell ref="AE67:AV69"/>
    <mergeCell ref="Y67:AD69"/>
    <mergeCell ref="AE70:AV72"/>
    <mergeCell ref="Y70:AD72"/>
    <mergeCell ref="AQ73:AT74"/>
    <mergeCell ref="Y73:AD74"/>
    <mergeCell ref="AE73:AP74"/>
    <mergeCell ref="K64:P65"/>
    <mergeCell ref="C36:P36"/>
    <mergeCell ref="O23:AM23"/>
    <mergeCell ref="AN23:AU23"/>
    <mergeCell ref="O61:AI62"/>
    <mergeCell ref="AN34:AU34"/>
    <mergeCell ref="O31:X31"/>
    <mergeCell ref="O24:AU24"/>
    <mergeCell ref="AH64:AM65"/>
    <mergeCell ref="AN33:AU33"/>
    <mergeCell ref="AN32:AU32"/>
    <mergeCell ref="C24:N24"/>
    <mergeCell ref="AN25:AU25"/>
    <mergeCell ref="C25:N29"/>
    <mergeCell ref="AN28:AU28"/>
    <mergeCell ref="AN29:AU29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W415"/>
  <sheetViews>
    <sheetView view="pageBreakPreview" zoomScaleNormal="100" zoomScaleSheetLayoutView="100" workbookViewId="0">
      <selection activeCell="V71" sqref="V71:AO72"/>
    </sheetView>
  </sheetViews>
  <sheetFormatPr defaultRowHeight="16.5"/>
  <cols>
    <col min="1" max="432" width="1.625" customWidth="1"/>
  </cols>
  <sheetData>
    <row r="1" spans="2:49" ht="9.9499999999999993" customHeight="1" thickBot="1"/>
    <row r="2" spans="2:49" s="10" customFormat="1" ht="9.9499999999999993" customHeight="1" thickTop="1">
      <c r="K2" s="324" t="s">
        <v>239</v>
      </c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6"/>
    </row>
    <row r="3" spans="2:49" s="10" customFormat="1" ht="9.9499999999999993" customHeight="1">
      <c r="K3" s="327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9"/>
    </row>
    <row r="4" spans="2:49" s="10" customFormat="1" ht="9.9499999999999993" customHeight="1">
      <c r="K4" s="327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9"/>
    </row>
    <row r="5" spans="2:49" s="10" customFormat="1" ht="9.9499999999999993" customHeight="1" thickBot="1">
      <c r="K5" s="330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2"/>
    </row>
    <row r="6" spans="2:49" s="10" customFormat="1" ht="9.9499999999999993" customHeight="1" thickTop="1"/>
    <row r="7" spans="2:49" s="10" customFormat="1" ht="15" customHeight="1">
      <c r="B7" s="333" t="s">
        <v>213</v>
      </c>
      <c r="C7" s="333"/>
      <c r="D7" s="333"/>
      <c r="E7" s="333"/>
      <c r="F7" s="333"/>
      <c r="G7" s="333"/>
      <c r="H7" s="333"/>
      <c r="I7" s="333"/>
    </row>
    <row r="8" spans="2:49" ht="15" customHeight="1">
      <c r="B8" s="333"/>
      <c r="C8" s="333"/>
      <c r="D8" s="333"/>
      <c r="E8" s="333"/>
      <c r="F8" s="333"/>
      <c r="G8" s="333"/>
      <c r="H8" s="333"/>
      <c r="I8" s="333"/>
    </row>
    <row r="9" spans="2:49" ht="9.9499999999999993" customHeight="1"/>
    <row r="10" spans="2:49" ht="15" customHeight="1">
      <c r="B10" s="335" t="s">
        <v>214</v>
      </c>
      <c r="C10" s="335"/>
      <c r="D10" s="335"/>
      <c r="E10" s="344"/>
      <c r="F10" s="334" t="s">
        <v>215</v>
      </c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44"/>
      <c r="AD10" s="334" t="s">
        <v>216</v>
      </c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5"/>
    </row>
    <row r="11" spans="2:49" ht="15" customHeight="1" thickBot="1">
      <c r="B11" s="337"/>
      <c r="C11" s="337"/>
      <c r="D11" s="337"/>
      <c r="E11" s="345"/>
      <c r="F11" s="336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45"/>
      <c r="AD11" s="336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5"/>
    </row>
    <row r="12" spans="2:49" ht="15" customHeight="1" thickTop="1">
      <c r="B12" s="346">
        <f>IF('01. 기본정보입력'!D18="",0,1)</f>
        <v>0</v>
      </c>
      <c r="C12" s="347"/>
      <c r="D12" s="347"/>
      <c r="E12" s="347"/>
      <c r="F12" s="348">
        <f>'02. 실시간견적'!B6</f>
        <v>0</v>
      </c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50"/>
      <c r="AD12" s="338" t="str">
        <f>IF('01. 기본정보입력'!D18="","",'01. 기본정보입력'!D18)</f>
        <v/>
      </c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338"/>
      <c r="AP12" s="338"/>
      <c r="AQ12" s="338"/>
      <c r="AR12" s="338"/>
      <c r="AS12" s="338"/>
      <c r="AT12" s="338"/>
      <c r="AU12" s="338"/>
      <c r="AV12" s="339"/>
      <c r="AW12" s="5"/>
    </row>
    <row r="13" spans="2:49" ht="15" customHeight="1">
      <c r="B13" s="313"/>
      <c r="C13" s="85"/>
      <c r="D13" s="85"/>
      <c r="E13" s="85"/>
      <c r="F13" s="351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3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1"/>
      <c r="AW13" s="5"/>
    </row>
    <row r="14" spans="2:49" ht="15" customHeight="1">
      <c r="B14" s="313" t="str">
        <f>IF('01. 기본정보입력'!D19="","",2)</f>
        <v/>
      </c>
      <c r="C14" s="85"/>
      <c r="D14" s="85"/>
      <c r="E14" s="85"/>
      <c r="F14" s="316" t="str">
        <f>IF('01. 기본정보입력'!D19="","",'06. 시설사용서약서'!F12)</f>
        <v/>
      </c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8"/>
      <c r="AD14" s="340" t="str">
        <f>IF('01. 기본정보입력'!D19="","",'01. 기본정보입력'!D19)</f>
        <v/>
      </c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1"/>
      <c r="AW14" s="5"/>
    </row>
    <row r="15" spans="2:49" ht="15" customHeight="1">
      <c r="B15" s="313"/>
      <c r="C15" s="85"/>
      <c r="D15" s="85"/>
      <c r="E15" s="85"/>
      <c r="F15" s="319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1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1"/>
      <c r="AW15" s="5"/>
    </row>
    <row r="16" spans="2:49" ht="15" customHeight="1">
      <c r="B16" s="313" t="str">
        <f>IF('01. 기본정보입력'!D20="","",3)</f>
        <v/>
      </c>
      <c r="C16" s="85"/>
      <c r="D16" s="85"/>
      <c r="E16" s="85"/>
      <c r="F16" s="316" t="str">
        <f>IF('01. 기본정보입력'!D20="","",'06. 시설사용서약서'!F12)</f>
        <v/>
      </c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8"/>
      <c r="AD16" s="340" t="str">
        <f>IF('01. 기본정보입력'!D20="","",'01. 기본정보입력'!D20)</f>
        <v/>
      </c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1"/>
      <c r="AW16" s="5"/>
    </row>
    <row r="17" spans="2:49" ht="15" customHeight="1">
      <c r="B17" s="313"/>
      <c r="C17" s="85"/>
      <c r="D17" s="85"/>
      <c r="E17" s="85"/>
      <c r="F17" s="319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1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340"/>
      <c r="AR17" s="340"/>
      <c r="AS17" s="340"/>
      <c r="AT17" s="340"/>
      <c r="AU17" s="340"/>
      <c r="AV17" s="341"/>
      <c r="AW17" s="5"/>
    </row>
    <row r="18" spans="2:49" ht="15" customHeight="1">
      <c r="B18" s="313" t="str">
        <f>IF('01. 기본정보입력'!D21="","",4)</f>
        <v/>
      </c>
      <c r="C18" s="85"/>
      <c r="D18" s="85"/>
      <c r="E18" s="85"/>
      <c r="F18" s="316" t="str">
        <f>IF('01. 기본정보입력'!D21="","",'06. 시설사용서약서'!F12)</f>
        <v/>
      </c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8"/>
      <c r="AD18" s="340" t="str">
        <f>IF('01. 기본정보입력'!D21="","",'01. 기본정보입력'!D21)</f>
        <v/>
      </c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1"/>
      <c r="AW18" s="5"/>
    </row>
    <row r="19" spans="2:49" ht="15" customHeight="1">
      <c r="B19" s="313"/>
      <c r="C19" s="85"/>
      <c r="D19" s="85"/>
      <c r="E19" s="85"/>
      <c r="F19" s="319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1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1"/>
      <c r="AW19" s="5"/>
    </row>
    <row r="20" spans="2:49" ht="15" customHeight="1">
      <c r="B20" s="313" t="str">
        <f>IF('01. 기본정보입력'!D22="","",5)</f>
        <v/>
      </c>
      <c r="C20" s="85"/>
      <c r="D20" s="85"/>
      <c r="E20" s="85"/>
      <c r="F20" s="316" t="str">
        <f>IF('01. 기본정보입력'!D22="","",'06. 시설사용서약서'!F12)</f>
        <v/>
      </c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8"/>
      <c r="AD20" s="340" t="str">
        <f>IF('01. 기본정보입력'!D22="","",'01. 기본정보입력'!D22)</f>
        <v/>
      </c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1"/>
      <c r="AW20" s="5"/>
    </row>
    <row r="21" spans="2:49" ht="15" customHeight="1">
      <c r="B21" s="314"/>
      <c r="C21" s="315"/>
      <c r="D21" s="315"/>
      <c r="E21" s="315"/>
      <c r="F21" s="322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23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3"/>
      <c r="AW21" s="5"/>
    </row>
    <row r="22" spans="2:49" ht="15" customHeight="1"/>
    <row r="23" spans="2:49" ht="15" customHeight="1">
      <c r="B23" s="333" t="s">
        <v>217</v>
      </c>
      <c r="C23" s="333"/>
      <c r="D23" s="333"/>
      <c r="E23" s="333"/>
      <c r="F23" s="333"/>
      <c r="G23" s="333"/>
      <c r="H23" s="333"/>
      <c r="I23" s="333"/>
    </row>
    <row r="24" spans="2:49" ht="15" customHeight="1">
      <c r="B24" s="333"/>
      <c r="C24" s="333"/>
      <c r="D24" s="333"/>
      <c r="E24" s="333"/>
      <c r="F24" s="333"/>
      <c r="G24" s="333"/>
      <c r="H24" s="333"/>
      <c r="I24" s="333"/>
    </row>
    <row r="25" spans="2:49" ht="5.0999999999999996" customHeight="1"/>
    <row r="26" spans="2:49" ht="23.1" customHeight="1">
      <c r="B26" s="312" t="s">
        <v>325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</row>
    <row r="27" spans="2:49" ht="23.1" customHeight="1">
      <c r="B27" s="311" t="s">
        <v>218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</row>
    <row r="28" spans="2:49" ht="9.9499999999999993" customHeight="1"/>
    <row r="29" spans="2:49" ht="20.100000000000001" customHeight="1">
      <c r="B29" s="11" t="s">
        <v>219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2:49" ht="20.100000000000001" customHeight="1">
      <c r="B30" s="9"/>
      <c r="C30" s="9" t="s">
        <v>332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2:49" ht="20.100000000000001" customHeight="1">
      <c r="B31" s="9"/>
      <c r="C31" s="9" t="s">
        <v>240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9" ht="20.100000000000001" customHeight="1">
      <c r="B32" s="9"/>
      <c r="C32" s="9"/>
      <c r="D32" s="9" t="s">
        <v>241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:48" ht="5.0999999999999996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:48" ht="20.100000000000001" customHeight="1">
      <c r="B34" s="9" t="s">
        <v>220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:48" ht="20.100000000000001" customHeight="1">
      <c r="B35" s="9"/>
      <c r="C35" s="9" t="s">
        <v>221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:48" ht="20.100000000000001" customHeight="1">
      <c r="B36" s="9"/>
      <c r="C36" s="9" t="s">
        <v>222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:48" ht="5.0999999999999996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:48" ht="20.100000000000001" customHeight="1">
      <c r="B38" s="9" t="s">
        <v>223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2:48" ht="5.0999999999999996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2:48" ht="20.100000000000001" customHeight="1">
      <c r="B40" s="9" t="s">
        <v>224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2:48" ht="20.100000000000001" customHeight="1">
      <c r="B41" s="9"/>
      <c r="C41" s="9" t="s">
        <v>225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2:48" ht="5.0999999999999996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2:48" ht="20.100000000000001" customHeight="1">
      <c r="B43" s="9" t="s">
        <v>342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2:48" ht="20.100000000000001" customHeight="1">
      <c r="B44" s="9"/>
      <c r="C44" s="9" t="s">
        <v>226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2:48" ht="20.100000000000001" customHeight="1">
      <c r="B45" s="9"/>
      <c r="C45" s="9" t="s">
        <v>227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2:48" ht="5.0999999999999996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2:48" ht="20.100000000000001" customHeight="1">
      <c r="B47" s="9" t="s">
        <v>228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2:48" ht="20.100000000000001" customHeight="1">
      <c r="B48" s="9"/>
      <c r="C48" s="9" t="s">
        <v>229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2:48" ht="5.0999999999999996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2:48" ht="20.100000000000001" customHeight="1">
      <c r="B50" s="9" t="s">
        <v>230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2:48" ht="20.100000000000001" customHeight="1">
      <c r="B51" s="9"/>
      <c r="C51" s="9" t="s">
        <v>231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2:48" ht="5.0999999999999996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2:48" ht="20.100000000000001" customHeight="1">
      <c r="B53" s="9" t="s">
        <v>232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2:48" ht="20.100000000000001" customHeight="1">
      <c r="B54" s="9"/>
      <c r="C54" s="9" t="s">
        <v>233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2:48" ht="20.100000000000001" customHeight="1">
      <c r="B55" s="9"/>
      <c r="C55" s="9" t="s">
        <v>234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2:48" ht="5.0999999999999996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2:48" ht="20.100000000000001" customHeight="1">
      <c r="B57" s="9" t="s">
        <v>242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2:48" ht="20.100000000000001" customHeight="1">
      <c r="B58" s="9"/>
      <c r="C58" s="9" t="s">
        <v>243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2:48" ht="5.0999999999999996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2:48" ht="20.100000000000001" customHeight="1">
      <c r="B60" s="9" t="s">
        <v>235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2:48" ht="20.100000000000001" customHeight="1">
      <c r="B61" s="9"/>
      <c r="C61" s="9"/>
      <c r="D61" s="9" t="s">
        <v>236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2:48" ht="5.0999999999999996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2:48" ht="20.100000000000001" customHeight="1">
      <c r="B63" s="9" t="s">
        <v>237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2:48" ht="20.100000000000001" customHeight="1">
      <c r="B64" s="19"/>
      <c r="C64" s="19"/>
      <c r="D64" s="19" t="s">
        <v>238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</row>
    <row r="65" spans="4:47" ht="20.100000000000001" customHeight="1"/>
    <row r="66" spans="4:47" ht="24.95" customHeight="1">
      <c r="D66" s="20" t="s">
        <v>244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 spans="4:47" ht="24.95" customHeight="1">
      <c r="D67" s="21"/>
      <c r="E67" s="20" t="s">
        <v>245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 spans="4:47" ht="9.9499999999999993" customHeight="1"/>
    <row r="69" spans="4:47" ht="24.95" customHeight="1">
      <c r="V69" t="s">
        <v>333</v>
      </c>
    </row>
    <row r="70" spans="4:47" ht="19.5" customHeight="1"/>
    <row r="71" spans="4:47" ht="17.45" customHeight="1">
      <c r="H71" s="354" t="s">
        <v>246</v>
      </c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6">
        <f>'01. 기본정보입력'!D23</f>
        <v>0</v>
      </c>
      <c r="W71" s="356"/>
      <c r="X71" s="356"/>
      <c r="Y71" s="356"/>
      <c r="Z71" s="356"/>
      <c r="AA71" s="356"/>
      <c r="AB71" s="356"/>
      <c r="AC71" s="356"/>
      <c r="AD71" s="356"/>
      <c r="AE71" s="356"/>
      <c r="AF71" s="356"/>
      <c r="AG71" s="356"/>
      <c r="AH71" s="356"/>
      <c r="AI71" s="356"/>
      <c r="AJ71" s="356"/>
      <c r="AK71" s="356"/>
      <c r="AL71" s="356"/>
      <c r="AM71" s="356"/>
      <c r="AN71" s="356"/>
      <c r="AO71" s="356"/>
    </row>
    <row r="72" spans="4:47" ht="17.45" customHeight="1"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6"/>
      <c r="W72" s="356"/>
      <c r="X72" s="356"/>
      <c r="Y72" s="356"/>
      <c r="Z72" s="356"/>
      <c r="AA72" s="356"/>
      <c r="AB72" s="356"/>
      <c r="AC72" s="356"/>
      <c r="AD72" s="356"/>
      <c r="AE72" s="356"/>
      <c r="AF72" s="356"/>
      <c r="AG72" s="356"/>
      <c r="AH72" s="356"/>
      <c r="AI72" s="356"/>
      <c r="AJ72" s="356"/>
      <c r="AK72" s="356"/>
      <c r="AL72" s="356"/>
      <c r="AM72" s="356"/>
      <c r="AN72" s="356"/>
      <c r="AO72" s="356"/>
    </row>
    <row r="73" spans="4:47" ht="17.45" customHeight="1">
      <c r="H73" s="354" t="s">
        <v>247</v>
      </c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5">
        <f>'01. 기본정보입력'!D5</f>
        <v>0</v>
      </c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4" t="s">
        <v>248</v>
      </c>
      <c r="AJ73" s="354"/>
      <c r="AK73" s="354"/>
      <c r="AL73" s="354"/>
      <c r="AM73" s="354"/>
      <c r="AN73" s="354"/>
      <c r="AO73" s="354"/>
    </row>
    <row r="74" spans="4:47" ht="17.45" customHeight="1"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4"/>
      <c r="AJ74" s="354"/>
      <c r="AK74" s="354"/>
      <c r="AL74" s="354"/>
      <c r="AM74" s="354"/>
      <c r="AN74" s="354"/>
      <c r="AO74" s="354"/>
    </row>
    <row r="75" spans="4:47" ht="20.100000000000001" customHeight="1"/>
    <row r="76" spans="4:47" ht="20.100000000000001" customHeight="1"/>
    <row r="77" spans="4:47" ht="20.100000000000001" customHeight="1"/>
    <row r="78" spans="4:47" ht="20.100000000000001" customHeight="1"/>
    <row r="79" spans="4:47" ht="20.100000000000001" customHeight="1"/>
    <row r="80" spans="4:47" ht="20.100000000000001" customHeight="1"/>
    <row r="81" ht="20.100000000000001" customHeight="1"/>
    <row r="82" ht="20.100000000000001" customHeight="1"/>
    <row r="83" ht="20.100000000000001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ht="9.9499999999999993" customHeight="1"/>
    <row r="242" ht="9.9499999999999993" customHeight="1"/>
    <row r="243" ht="9.9499999999999993" customHeight="1"/>
    <row r="244" ht="9.9499999999999993" customHeight="1"/>
    <row r="245" ht="9.9499999999999993" customHeight="1"/>
    <row r="246" ht="9.9499999999999993" customHeight="1"/>
    <row r="247" ht="9.9499999999999993" customHeight="1"/>
    <row r="248" ht="9.9499999999999993" customHeight="1"/>
    <row r="249" ht="9.9499999999999993" customHeight="1"/>
    <row r="250" ht="9.9499999999999993" customHeight="1"/>
    <row r="251" ht="9.9499999999999993" customHeight="1"/>
    <row r="252" ht="9.9499999999999993" customHeight="1"/>
    <row r="253" ht="9.9499999999999993" customHeight="1"/>
    <row r="254" ht="9.9499999999999993" customHeight="1"/>
    <row r="255" ht="9.9499999999999993" customHeight="1"/>
    <row r="256" ht="9.9499999999999993" customHeight="1"/>
    <row r="257" ht="9.9499999999999993" customHeight="1"/>
    <row r="258" ht="9.9499999999999993" customHeight="1"/>
    <row r="259" ht="9.9499999999999993" customHeight="1"/>
    <row r="260" ht="9.9499999999999993" customHeight="1"/>
    <row r="261" ht="9.9499999999999993" customHeight="1"/>
    <row r="262" ht="9.9499999999999993" customHeight="1"/>
    <row r="263" ht="9.9499999999999993" customHeight="1"/>
    <row r="264" ht="9.9499999999999993" customHeight="1"/>
    <row r="265" ht="9.9499999999999993" customHeight="1"/>
    <row r="266" ht="9.9499999999999993" customHeight="1"/>
    <row r="267" ht="9.9499999999999993" customHeight="1"/>
    <row r="268" ht="9.9499999999999993" customHeight="1"/>
    <row r="269" ht="9.9499999999999993" customHeight="1"/>
    <row r="270" ht="9.9499999999999993" customHeight="1"/>
    <row r="271" ht="9.9499999999999993" customHeight="1"/>
    <row r="272" ht="9.9499999999999993" customHeight="1"/>
    <row r="273" ht="9.9499999999999993" customHeight="1"/>
    <row r="274" ht="9.9499999999999993" customHeight="1"/>
    <row r="275" ht="9.9499999999999993" customHeight="1"/>
    <row r="276" ht="9.9499999999999993" customHeight="1"/>
    <row r="277" ht="9.9499999999999993" customHeight="1"/>
    <row r="278" ht="9.9499999999999993" customHeight="1"/>
    <row r="279" ht="9.9499999999999993" customHeight="1"/>
    <row r="280" ht="9.9499999999999993" customHeight="1"/>
    <row r="281" ht="9.9499999999999993" customHeight="1"/>
    <row r="282" ht="9.9499999999999993" customHeight="1"/>
    <row r="283" ht="9.9499999999999993" customHeight="1"/>
    <row r="284" ht="9.9499999999999993" customHeight="1"/>
    <row r="285" ht="9.9499999999999993" customHeight="1"/>
    <row r="286" ht="9.9499999999999993" customHeight="1"/>
    <row r="287" ht="9.9499999999999993" customHeight="1"/>
    <row r="288" ht="9.9499999999999993" customHeight="1"/>
    <row r="289" ht="9.9499999999999993" customHeight="1"/>
    <row r="290" ht="9.9499999999999993" customHeight="1"/>
    <row r="291" ht="9.9499999999999993" customHeight="1"/>
    <row r="292" ht="9.9499999999999993" customHeight="1"/>
    <row r="293" ht="9.9499999999999993" customHeight="1"/>
    <row r="294" ht="9.9499999999999993" customHeight="1"/>
    <row r="295" ht="9.9499999999999993" customHeight="1"/>
    <row r="296" ht="9.9499999999999993" customHeight="1"/>
    <row r="297" ht="9.9499999999999993" customHeight="1"/>
    <row r="298" ht="9.9499999999999993" customHeight="1"/>
    <row r="299" ht="9.9499999999999993" customHeight="1"/>
    <row r="300" ht="9.9499999999999993" customHeight="1"/>
    <row r="301" ht="9.9499999999999993" customHeight="1"/>
    <row r="302" ht="9.9499999999999993" customHeight="1"/>
    <row r="303" ht="9.9499999999999993" customHeight="1"/>
    <row r="304" ht="9.9499999999999993" customHeight="1"/>
    <row r="305" ht="9.9499999999999993" customHeight="1"/>
    <row r="306" ht="9.9499999999999993" customHeight="1"/>
    <row r="307" ht="9.9499999999999993" customHeight="1"/>
    <row r="308" ht="9.9499999999999993" customHeight="1"/>
    <row r="309" ht="9.9499999999999993" customHeight="1"/>
    <row r="310" ht="9.9499999999999993" customHeight="1"/>
    <row r="311" ht="9.9499999999999993" customHeight="1"/>
    <row r="312" ht="9.9499999999999993" customHeight="1"/>
    <row r="313" ht="9.9499999999999993" customHeight="1"/>
    <row r="314" ht="9.9499999999999993" customHeight="1"/>
    <row r="315" ht="9.9499999999999993" customHeight="1"/>
    <row r="316" ht="9.9499999999999993" customHeight="1"/>
    <row r="317" ht="9.9499999999999993" customHeight="1"/>
    <row r="318" ht="9.9499999999999993" customHeight="1"/>
    <row r="319" ht="9.9499999999999993" customHeight="1"/>
    <row r="320" ht="9.9499999999999993" customHeight="1"/>
    <row r="321" ht="9.9499999999999993" customHeight="1"/>
    <row r="322" ht="9.9499999999999993" customHeight="1"/>
    <row r="323" ht="9.9499999999999993" customHeight="1"/>
    <row r="324" ht="9.9499999999999993" customHeight="1"/>
    <row r="325" ht="9.9499999999999993" customHeight="1"/>
    <row r="326" ht="9.9499999999999993" customHeight="1"/>
    <row r="327" ht="9.9499999999999993" customHeight="1"/>
    <row r="328" ht="9.9499999999999993" customHeight="1"/>
    <row r="329" ht="9.9499999999999993" customHeight="1"/>
    <row r="330" ht="9.9499999999999993" customHeight="1"/>
    <row r="331" ht="9.9499999999999993" customHeight="1"/>
    <row r="332" ht="9.9499999999999993" customHeight="1"/>
    <row r="333" ht="9.9499999999999993" customHeight="1"/>
    <row r="334" ht="9.9499999999999993" customHeight="1"/>
    <row r="335" ht="9.9499999999999993" customHeight="1"/>
    <row r="336" ht="9.9499999999999993" customHeight="1"/>
    <row r="337" ht="9.9499999999999993" customHeight="1"/>
    <row r="338" ht="9.9499999999999993" customHeight="1"/>
    <row r="339" ht="9.9499999999999993" customHeight="1"/>
    <row r="340" ht="9.9499999999999993" customHeight="1"/>
    <row r="341" ht="9.9499999999999993" customHeight="1"/>
    <row r="342" ht="9.9499999999999993" customHeight="1"/>
    <row r="343" ht="9.9499999999999993" customHeight="1"/>
    <row r="344" ht="9.9499999999999993" customHeight="1"/>
    <row r="345" ht="9.9499999999999993" customHeight="1"/>
    <row r="346" ht="9.9499999999999993" customHeight="1"/>
    <row r="347" ht="9.9499999999999993" customHeight="1"/>
    <row r="348" ht="9.9499999999999993" customHeight="1"/>
    <row r="349" ht="9.9499999999999993" customHeight="1"/>
    <row r="350" ht="9.9499999999999993" customHeight="1"/>
    <row r="351" ht="9.9499999999999993" customHeight="1"/>
    <row r="352" ht="9.9499999999999993" customHeight="1"/>
    <row r="353" ht="9.9499999999999993" customHeight="1"/>
    <row r="354" ht="9.9499999999999993" customHeight="1"/>
    <row r="355" ht="9.9499999999999993" customHeight="1"/>
    <row r="356" ht="9.9499999999999993" customHeight="1"/>
    <row r="357" ht="9.9499999999999993" customHeight="1"/>
    <row r="358" ht="9.9499999999999993" customHeight="1"/>
    <row r="359" ht="9.9499999999999993" customHeight="1"/>
    <row r="360" ht="9.9499999999999993" customHeight="1"/>
    <row r="361" ht="9.9499999999999993" customHeight="1"/>
    <row r="362" ht="9.9499999999999993" customHeight="1"/>
    <row r="363" ht="9.9499999999999993" customHeight="1"/>
    <row r="364" ht="9.9499999999999993" customHeight="1"/>
    <row r="365" ht="9.9499999999999993" customHeight="1"/>
    <row r="366" ht="9.9499999999999993" customHeight="1"/>
    <row r="367" ht="9.9499999999999993" customHeight="1"/>
    <row r="368" ht="9.9499999999999993" customHeight="1"/>
    <row r="369" ht="9.9499999999999993" customHeight="1"/>
    <row r="370" ht="9.9499999999999993" customHeight="1"/>
    <row r="371" ht="9.9499999999999993" customHeight="1"/>
    <row r="372" ht="9.9499999999999993" customHeight="1"/>
    <row r="373" ht="9.9499999999999993" customHeight="1"/>
    <row r="374" ht="9.9499999999999993" customHeight="1"/>
    <row r="375" ht="9.9499999999999993" customHeight="1"/>
    <row r="376" ht="9.9499999999999993" customHeight="1"/>
    <row r="377" ht="9.9499999999999993" customHeight="1"/>
    <row r="378" ht="9.9499999999999993" customHeight="1"/>
    <row r="379" ht="9.9499999999999993" customHeight="1"/>
    <row r="380" ht="9.9499999999999993" customHeight="1"/>
    <row r="381" ht="9.9499999999999993" customHeight="1"/>
    <row r="382" ht="9.9499999999999993" customHeight="1"/>
    <row r="383" ht="9.9499999999999993" customHeight="1"/>
    <row r="384" ht="9.9499999999999993" customHeight="1"/>
    <row r="385" ht="9.9499999999999993" customHeight="1"/>
    <row r="386" ht="9.9499999999999993" customHeight="1"/>
    <row r="387" ht="9.9499999999999993" customHeight="1"/>
    <row r="388" ht="9.9499999999999993" customHeight="1"/>
    <row r="389" ht="9.9499999999999993" customHeight="1"/>
    <row r="390" ht="9.9499999999999993" customHeight="1"/>
    <row r="391" ht="9.9499999999999993" customHeight="1"/>
    <row r="392" ht="9.9499999999999993" customHeight="1"/>
    <row r="393" ht="9.9499999999999993" customHeight="1"/>
    <row r="394" ht="9.9499999999999993" customHeight="1"/>
    <row r="395" ht="9.9499999999999993" customHeight="1"/>
    <row r="396" ht="9.9499999999999993" customHeight="1"/>
    <row r="397" ht="9.9499999999999993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</sheetData>
  <mergeCells count="28">
    <mergeCell ref="H71:U72"/>
    <mergeCell ref="H73:U74"/>
    <mergeCell ref="AI73:AO74"/>
    <mergeCell ref="V73:AH74"/>
    <mergeCell ref="V71:AO72"/>
    <mergeCell ref="K2:AM5"/>
    <mergeCell ref="B23:I24"/>
    <mergeCell ref="AD10:AV11"/>
    <mergeCell ref="AD12:AV13"/>
    <mergeCell ref="AD14:AV15"/>
    <mergeCell ref="AD16:AV17"/>
    <mergeCell ref="AD18:AV19"/>
    <mergeCell ref="AD20:AV21"/>
    <mergeCell ref="B7:I8"/>
    <mergeCell ref="B10:E11"/>
    <mergeCell ref="B12:E13"/>
    <mergeCell ref="B14:E15"/>
    <mergeCell ref="F10:AC11"/>
    <mergeCell ref="F12:AC13"/>
    <mergeCell ref="F14:AC15"/>
    <mergeCell ref="B27:AV27"/>
    <mergeCell ref="B26:AV26"/>
    <mergeCell ref="B16:E17"/>
    <mergeCell ref="B18:E19"/>
    <mergeCell ref="B20:E21"/>
    <mergeCell ref="F16:AC17"/>
    <mergeCell ref="F18:AC19"/>
    <mergeCell ref="F20:AC2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view="pageBreakPreview" zoomScaleNormal="100" zoomScaleSheetLayoutView="100"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view="pageBreakPreview" zoomScale="85" zoomScaleNormal="100" zoomScaleSheetLayoutView="85" workbookViewId="0">
      <selection activeCell="M28" sqref="M28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AZ75"/>
  <sheetViews>
    <sheetView view="pageBreakPreview" zoomScale="90" zoomScaleNormal="100" zoomScaleSheetLayoutView="90" workbookViewId="0">
      <selection activeCell="N12" sqref="N12:AV16"/>
    </sheetView>
  </sheetViews>
  <sheetFormatPr defaultRowHeight="13.5"/>
  <cols>
    <col min="1" max="1" width="0.875" style="2" customWidth="1"/>
    <col min="2" max="46" width="1.625" style="2" customWidth="1"/>
    <col min="47" max="48" width="2.125" style="2" customWidth="1"/>
    <col min="49" max="49" width="0.875" style="2" customWidth="1"/>
    <col min="50" max="82" width="1.625" style="2" customWidth="1"/>
    <col min="83" max="16384" width="9" style="2"/>
  </cols>
  <sheetData>
    <row r="1" spans="2:52" s="1" customFormat="1">
      <c r="Y1" s="4"/>
      <c r="Z1" s="4"/>
      <c r="AA1" s="4"/>
      <c r="AB1" s="4"/>
      <c r="AC1" s="4"/>
      <c r="AD1" s="4"/>
      <c r="AE1" s="178" t="s">
        <v>259</v>
      </c>
      <c r="AF1" s="178"/>
      <c r="AG1" s="178"/>
      <c r="AH1" s="178"/>
      <c r="AI1" s="178"/>
      <c r="AJ1" s="180">
        <f ca="1">TODAY()</f>
        <v>44993</v>
      </c>
      <c r="AK1" s="180"/>
      <c r="AL1" s="180"/>
      <c r="AM1" s="180"/>
      <c r="AN1" s="4" t="s">
        <v>260</v>
      </c>
      <c r="AO1" s="179">
        <f ca="1">TODAY()</f>
        <v>44993</v>
      </c>
      <c r="AP1" s="179"/>
      <c r="AQ1" s="179"/>
      <c r="AR1" s="4" t="s">
        <v>261</v>
      </c>
      <c r="AS1" s="178">
        <f>'03. 시설사용신청서'!AS2:AV2</f>
        <v>0</v>
      </c>
      <c r="AT1" s="178"/>
      <c r="AU1" s="178"/>
      <c r="AV1" s="178"/>
    </row>
    <row r="2" spans="2:52" ht="30" customHeight="1" thickBot="1">
      <c r="B2" s="249" t="s">
        <v>280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</row>
    <row r="3" spans="2:52" ht="21.95" customHeight="1">
      <c r="B3" s="202" t="s">
        <v>11</v>
      </c>
      <c r="C3" s="200"/>
      <c r="D3" s="200"/>
      <c r="E3" s="200" t="s">
        <v>4</v>
      </c>
      <c r="F3" s="200"/>
      <c r="G3" s="200"/>
      <c r="H3" s="200"/>
      <c r="I3" s="200"/>
      <c r="J3" s="200"/>
      <c r="K3" s="200">
        <f>'01. 기본정보입력'!D4</f>
        <v>0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 t="s">
        <v>1</v>
      </c>
      <c r="AK3" s="200"/>
      <c r="AL3" s="200"/>
      <c r="AM3" s="200"/>
      <c r="AN3" s="200"/>
      <c r="AO3" s="200"/>
      <c r="AP3" s="200">
        <f>'01. 기본정보입력'!D5</f>
        <v>0</v>
      </c>
      <c r="AQ3" s="200"/>
      <c r="AR3" s="200"/>
      <c r="AS3" s="200"/>
      <c r="AT3" s="200"/>
      <c r="AU3" s="200"/>
      <c r="AV3" s="201"/>
    </row>
    <row r="4" spans="2:52" ht="21.95" customHeight="1">
      <c r="B4" s="192"/>
      <c r="C4" s="186"/>
      <c r="D4" s="186"/>
      <c r="E4" s="186" t="s">
        <v>5</v>
      </c>
      <c r="F4" s="186"/>
      <c r="G4" s="186"/>
      <c r="H4" s="186"/>
      <c r="I4" s="186"/>
      <c r="J4" s="186"/>
      <c r="K4" s="188">
        <f>'01. 기본정보입력'!D6</f>
        <v>0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</row>
    <row r="5" spans="2:52" ht="27" customHeight="1">
      <c r="B5" s="192"/>
      <c r="C5" s="186"/>
      <c r="D5" s="186"/>
      <c r="E5" s="198" t="s">
        <v>6</v>
      </c>
      <c r="F5" s="198"/>
      <c r="G5" s="198"/>
      <c r="H5" s="198"/>
      <c r="I5" s="198"/>
      <c r="J5" s="198"/>
      <c r="K5" s="186">
        <f>'01. 기본정보입력'!D7</f>
        <v>0</v>
      </c>
      <c r="L5" s="186"/>
      <c r="M5" s="186"/>
      <c r="N5" s="186"/>
      <c r="O5" s="186"/>
      <c r="P5" s="186"/>
      <c r="Q5" s="186"/>
      <c r="R5" s="186"/>
      <c r="S5" s="186"/>
      <c r="T5" s="186"/>
      <c r="U5" s="198" t="s">
        <v>63</v>
      </c>
      <c r="V5" s="186"/>
      <c r="W5" s="186"/>
      <c r="X5" s="186"/>
      <c r="Y5" s="186"/>
      <c r="Z5" s="186"/>
      <c r="AA5" s="186"/>
      <c r="AB5" s="186"/>
      <c r="AC5" s="199">
        <f>'01. 기본정보입력'!D8</f>
        <v>0</v>
      </c>
      <c r="AD5" s="186"/>
      <c r="AE5" s="186"/>
      <c r="AF5" s="186"/>
      <c r="AG5" s="186"/>
      <c r="AH5" s="186"/>
      <c r="AI5" s="186"/>
      <c r="AJ5" s="198" t="s">
        <v>7</v>
      </c>
      <c r="AK5" s="186"/>
      <c r="AL5" s="186"/>
      <c r="AM5" s="186"/>
      <c r="AN5" s="186"/>
      <c r="AO5" s="186"/>
      <c r="AP5" s="186">
        <f>'01. 기본정보입력'!D9</f>
        <v>0</v>
      </c>
      <c r="AQ5" s="186"/>
      <c r="AR5" s="186"/>
      <c r="AS5" s="186"/>
      <c r="AT5" s="186"/>
      <c r="AU5" s="186"/>
      <c r="AV5" s="187"/>
    </row>
    <row r="6" spans="2:52" ht="21.95" customHeight="1">
      <c r="B6" s="192"/>
      <c r="C6" s="186"/>
      <c r="D6" s="186"/>
      <c r="E6" s="186" t="s">
        <v>0</v>
      </c>
      <c r="F6" s="186"/>
      <c r="G6" s="186"/>
      <c r="H6" s="186"/>
      <c r="I6" s="186"/>
      <c r="J6" s="186"/>
      <c r="K6" s="186" t="s">
        <v>8</v>
      </c>
      <c r="L6" s="186"/>
      <c r="M6" s="186"/>
      <c r="N6" s="186"/>
      <c r="O6" s="186"/>
      <c r="P6" s="186">
        <f>'01. 기본정보입력'!D10</f>
        <v>0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 t="s">
        <v>9</v>
      </c>
      <c r="AD6" s="186"/>
      <c r="AE6" s="186"/>
      <c r="AF6" s="186"/>
      <c r="AG6" s="186"/>
      <c r="AH6" s="186">
        <f>'01. 기본정보입력'!D11</f>
        <v>0</v>
      </c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7"/>
    </row>
    <row r="7" spans="2:52" ht="21.95" customHeight="1">
      <c r="B7" s="192"/>
      <c r="C7" s="186"/>
      <c r="D7" s="186"/>
      <c r="E7" s="186"/>
      <c r="F7" s="186"/>
      <c r="G7" s="186"/>
      <c r="H7" s="186"/>
      <c r="I7" s="186"/>
      <c r="J7" s="186"/>
      <c r="K7" s="186" t="s">
        <v>2</v>
      </c>
      <c r="L7" s="186"/>
      <c r="M7" s="186"/>
      <c r="N7" s="186"/>
      <c r="O7" s="186"/>
      <c r="P7" s="186">
        <f>'01. 기본정보입력'!D12</f>
        <v>0</v>
      </c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 t="s">
        <v>10</v>
      </c>
      <c r="AD7" s="186"/>
      <c r="AE7" s="186"/>
      <c r="AF7" s="186"/>
      <c r="AG7" s="186"/>
      <c r="AH7" s="186">
        <f>'01. 기본정보입력'!D13</f>
        <v>0</v>
      </c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7"/>
    </row>
    <row r="8" spans="2:52" ht="21" customHeight="1">
      <c r="B8" s="191" t="s">
        <v>93</v>
      </c>
      <c r="C8" s="198"/>
      <c r="D8" s="198"/>
      <c r="E8" s="186" t="s">
        <v>13</v>
      </c>
      <c r="F8" s="186"/>
      <c r="G8" s="186"/>
      <c r="H8" s="186"/>
      <c r="I8" s="186"/>
      <c r="J8" s="186"/>
      <c r="K8" s="188">
        <f>'01. 기본정보입력'!D14</f>
        <v>0</v>
      </c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9"/>
    </row>
    <row r="9" spans="2:52" ht="21" customHeight="1">
      <c r="B9" s="191"/>
      <c r="C9" s="198"/>
      <c r="D9" s="198"/>
      <c r="E9" s="186" t="s">
        <v>14</v>
      </c>
      <c r="F9" s="186"/>
      <c r="G9" s="186"/>
      <c r="H9" s="186"/>
      <c r="I9" s="186"/>
      <c r="J9" s="186"/>
      <c r="K9" s="188">
        <f>'01. 기본정보입력'!D15</f>
        <v>0</v>
      </c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9"/>
    </row>
    <row r="10" spans="2:52" ht="29.25" customHeight="1">
      <c r="B10" s="191"/>
      <c r="C10" s="198"/>
      <c r="D10" s="198"/>
      <c r="E10" s="198" t="s">
        <v>16</v>
      </c>
      <c r="F10" s="198"/>
      <c r="G10" s="198"/>
      <c r="H10" s="198"/>
      <c r="I10" s="198"/>
      <c r="J10" s="198"/>
      <c r="K10" s="190">
        <f>'01. 기본정보입력'!D16</f>
        <v>0</v>
      </c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9"/>
    </row>
    <row r="11" spans="2:52" ht="21" customHeight="1">
      <c r="B11" s="191" t="s">
        <v>96</v>
      </c>
      <c r="C11" s="198"/>
      <c r="D11" s="198"/>
      <c r="E11" s="186" t="s">
        <v>94</v>
      </c>
      <c r="F11" s="186"/>
      <c r="G11" s="186"/>
      <c r="H11" s="186"/>
      <c r="I11" s="186"/>
      <c r="J11" s="186"/>
      <c r="K11" s="190">
        <f>'01. 기본정보입력'!D17</f>
        <v>0</v>
      </c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9"/>
      <c r="AW11" s="3"/>
      <c r="AX11" s="3"/>
      <c r="AY11" s="3"/>
      <c r="AZ11" s="3"/>
    </row>
    <row r="12" spans="2:52" ht="21" customHeight="1">
      <c r="B12" s="191"/>
      <c r="C12" s="198"/>
      <c r="D12" s="198"/>
      <c r="E12" s="186" t="s">
        <v>95</v>
      </c>
      <c r="F12" s="186"/>
      <c r="G12" s="186"/>
      <c r="H12" s="186"/>
      <c r="I12" s="186"/>
      <c r="J12" s="186"/>
      <c r="K12" s="186">
        <v>1</v>
      </c>
      <c r="L12" s="186"/>
      <c r="M12" s="186"/>
      <c r="N12" s="190" t="str">
        <f>IF('01. 기본정보입력'!D18="","",'01. 기본정보입력'!D18)</f>
        <v/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9"/>
      <c r="AW12" s="3"/>
      <c r="AX12" s="3"/>
      <c r="AY12" s="3"/>
      <c r="AZ12" s="3"/>
    </row>
    <row r="13" spans="2:52" ht="21" customHeight="1">
      <c r="B13" s="191"/>
      <c r="C13" s="198"/>
      <c r="D13" s="198"/>
      <c r="E13" s="186"/>
      <c r="F13" s="186"/>
      <c r="G13" s="186"/>
      <c r="H13" s="186"/>
      <c r="I13" s="186"/>
      <c r="J13" s="186"/>
      <c r="K13" s="186" t="str">
        <f>IF('01. 기본정보입력'!D19="","",2)</f>
        <v/>
      </c>
      <c r="L13" s="186"/>
      <c r="M13" s="186"/>
      <c r="N13" s="190" t="str">
        <f>IF('01. 기본정보입력'!D19="","",'01. 기본정보입력'!D19)</f>
        <v/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9"/>
    </row>
    <row r="14" spans="2:52" ht="21" customHeight="1">
      <c r="B14" s="191"/>
      <c r="C14" s="198"/>
      <c r="D14" s="198"/>
      <c r="E14" s="186"/>
      <c r="F14" s="186"/>
      <c r="G14" s="186"/>
      <c r="H14" s="186"/>
      <c r="I14" s="186"/>
      <c r="J14" s="186"/>
      <c r="K14" s="186" t="str">
        <f>IF('01. 기본정보입력'!D20="","",3)</f>
        <v/>
      </c>
      <c r="L14" s="186"/>
      <c r="M14" s="186"/>
      <c r="N14" s="190" t="str">
        <f>IF('01. 기본정보입력'!D20="","",'01. 기본정보입력'!D20)</f>
        <v/>
      </c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9"/>
    </row>
    <row r="15" spans="2:52" ht="21" customHeight="1">
      <c r="B15" s="191"/>
      <c r="C15" s="198"/>
      <c r="D15" s="198"/>
      <c r="E15" s="186"/>
      <c r="F15" s="186"/>
      <c r="G15" s="186"/>
      <c r="H15" s="186"/>
      <c r="I15" s="186"/>
      <c r="J15" s="186"/>
      <c r="K15" s="186" t="str">
        <f>IF('01. 기본정보입력'!D21="","",4)</f>
        <v/>
      </c>
      <c r="L15" s="186"/>
      <c r="M15" s="186"/>
      <c r="N15" s="190" t="str">
        <f>IF('01. 기본정보입력'!D21="","",'01. 기본정보입력'!D21)</f>
        <v/>
      </c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9"/>
    </row>
    <row r="16" spans="2:52" ht="21" customHeight="1" thickBot="1">
      <c r="B16" s="371"/>
      <c r="C16" s="372"/>
      <c r="D16" s="372"/>
      <c r="E16" s="194"/>
      <c r="F16" s="194"/>
      <c r="G16" s="194"/>
      <c r="H16" s="194"/>
      <c r="I16" s="194"/>
      <c r="J16" s="194"/>
      <c r="K16" s="194" t="str">
        <f>IF('01. 기본정보입력'!D22="","",5)</f>
        <v/>
      </c>
      <c r="L16" s="194"/>
      <c r="M16" s="194"/>
      <c r="N16" s="190" t="str">
        <f>IF('01. 기본정보입력'!D22="","",'01. 기본정보입력'!D22)</f>
        <v/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9"/>
    </row>
    <row r="17" spans="2:48" ht="21" customHeight="1">
      <c r="B17" s="366" t="s">
        <v>97</v>
      </c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8" t="e">
        <f>'04. 부대설비사용신청서'!AO20</f>
        <v>#N/A</v>
      </c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9" t="e">
        <f>N17</f>
        <v>#N/A</v>
      </c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70"/>
    </row>
    <row r="18" spans="2:48" ht="21" customHeight="1" thickBot="1">
      <c r="B18" s="359" t="s">
        <v>109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61"/>
    </row>
    <row r="19" spans="2:48" ht="17.100000000000001" customHeight="1">
      <c r="B19" s="365" t="s">
        <v>264</v>
      </c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357">
        <f>'01. 기본정보입력'!D23+11</f>
        <v>11</v>
      </c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57"/>
      <c r="AC19" s="357"/>
      <c r="AD19" s="358" t="s">
        <v>272</v>
      </c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45"/>
    </row>
    <row r="20" spans="2:48" ht="17.100000000000001" customHeight="1">
      <c r="B20" s="44"/>
      <c r="C20" s="29" t="s">
        <v>273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43"/>
    </row>
    <row r="21" spans="2:48" ht="17.100000000000001" customHeight="1">
      <c r="B21" s="44"/>
      <c r="C21" s="29" t="s">
        <v>265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43"/>
    </row>
    <row r="22" spans="2:48" ht="17.100000000000001" customHeight="1">
      <c r="B22" s="44" t="s">
        <v>266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43"/>
    </row>
    <row r="23" spans="2:48" ht="17.100000000000001" customHeight="1">
      <c r="B23" s="44"/>
      <c r="C23" s="29" t="s">
        <v>267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43"/>
    </row>
    <row r="24" spans="2:48" ht="17.100000000000001" customHeight="1">
      <c r="B24" s="44" t="s">
        <v>268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43"/>
    </row>
    <row r="25" spans="2:48" ht="17.100000000000001" customHeight="1">
      <c r="B25" s="44" t="s">
        <v>269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43"/>
    </row>
    <row r="26" spans="2:48" ht="17.100000000000001" customHeight="1">
      <c r="B26" s="44" t="s">
        <v>270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43"/>
    </row>
    <row r="27" spans="2:48" ht="17.100000000000001" customHeight="1">
      <c r="B27" s="44" t="s">
        <v>271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43"/>
    </row>
    <row r="28" spans="2:48" ht="17.100000000000001" customHeight="1">
      <c r="B28" s="44"/>
      <c r="C28" s="29" t="s">
        <v>348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43"/>
    </row>
    <row r="29" spans="2:48" ht="17.100000000000001" customHeight="1">
      <c r="B29" s="44" t="s">
        <v>274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43"/>
    </row>
    <row r="30" spans="2:48" ht="17.100000000000001" customHeight="1">
      <c r="B30" s="44" t="s">
        <v>349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43"/>
    </row>
    <row r="31" spans="2:48" ht="17.100000000000001" customHeight="1" thickBot="1">
      <c r="B31" s="46" t="s">
        <v>275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8"/>
    </row>
    <row r="32" spans="2:48" ht="20.100000000000001" customHeight="1">
      <c r="B32" s="26"/>
      <c r="C32" s="27"/>
      <c r="D32" s="247" t="s">
        <v>98</v>
      </c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7"/>
      <c r="AV32" s="28"/>
    </row>
    <row r="33" spans="2:48" ht="20.100000000000001" customHeight="1">
      <c r="B33" s="26"/>
      <c r="C33" s="2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9"/>
      <c r="AV33" s="28"/>
    </row>
    <row r="34" spans="2:48" ht="20.100000000000001" customHeight="1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62">
        <f>'01. 기본정보입력'!D23+3</f>
        <v>3</v>
      </c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8"/>
    </row>
    <row r="35" spans="2:48" ht="20.100000000000001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63" t="s">
        <v>326</v>
      </c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8"/>
    </row>
    <row r="36" spans="2:48" ht="20.100000000000001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2"/>
    </row>
    <row r="37" spans="2:48" ht="20.100000000000001" customHeight="1"/>
    <row r="38" spans="2:48" ht="20.100000000000001" customHeight="1"/>
    <row r="39" spans="2:48" ht="20.100000000000001" customHeight="1"/>
    <row r="40" spans="2:48" ht="20.100000000000001" customHeight="1"/>
    <row r="41" spans="2:48" ht="20.100000000000001" customHeight="1"/>
    <row r="42" spans="2:48" ht="20.100000000000001" customHeight="1"/>
    <row r="43" spans="2:48" ht="20.100000000000001" customHeight="1"/>
    <row r="44" spans="2:48" ht="20.100000000000001" customHeight="1"/>
    <row r="45" spans="2:48" ht="20.100000000000001" customHeight="1"/>
    <row r="46" spans="2:48" ht="20.100000000000001" customHeight="1"/>
    <row r="47" spans="2:48" ht="20.100000000000001" customHeight="1"/>
    <row r="48" spans="2: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35.1" customHeight="1"/>
    <row r="72" ht="35.1" customHeight="1"/>
    <row r="73" ht="35.1" customHeight="1"/>
    <row r="74" ht="35.1" customHeight="1"/>
    <row r="75" ht="35.1" customHeight="1"/>
  </sheetData>
  <mergeCells count="58">
    <mergeCell ref="B3:D7"/>
    <mergeCell ref="E3:J3"/>
    <mergeCell ref="K3:AI3"/>
    <mergeCell ref="AJ3:AO3"/>
    <mergeCell ref="AP3:AV3"/>
    <mergeCell ref="E4:J4"/>
    <mergeCell ref="K4:AV4"/>
    <mergeCell ref="E5:J5"/>
    <mergeCell ref="K5:T5"/>
    <mergeCell ref="U5:AB5"/>
    <mergeCell ref="AC5:AI5"/>
    <mergeCell ref="AJ5:AO5"/>
    <mergeCell ref="AP5:AV5"/>
    <mergeCell ref="E6:J7"/>
    <mergeCell ref="K6:O6"/>
    <mergeCell ref="P6:AB6"/>
    <mergeCell ref="AE1:AI1"/>
    <mergeCell ref="AJ1:AM1"/>
    <mergeCell ref="AO1:AQ1"/>
    <mergeCell ref="AS1:AV1"/>
    <mergeCell ref="B2:AV2"/>
    <mergeCell ref="AC6:AG6"/>
    <mergeCell ref="AH6:AV6"/>
    <mergeCell ref="K7:O7"/>
    <mergeCell ref="P7:AB7"/>
    <mergeCell ref="AC7:AG7"/>
    <mergeCell ref="AH7:AV7"/>
    <mergeCell ref="N13:AV13"/>
    <mergeCell ref="K14:M14"/>
    <mergeCell ref="N14:AV14"/>
    <mergeCell ref="B8:D10"/>
    <mergeCell ref="E8:J8"/>
    <mergeCell ref="K8:AV8"/>
    <mergeCell ref="E9:J9"/>
    <mergeCell ref="K9:AV9"/>
    <mergeCell ref="E10:J10"/>
    <mergeCell ref="K10:AV10"/>
    <mergeCell ref="N35:AJ36"/>
    <mergeCell ref="B19:O19"/>
    <mergeCell ref="K15:M15"/>
    <mergeCell ref="N15:AV15"/>
    <mergeCell ref="K16:M16"/>
    <mergeCell ref="N16:AV16"/>
    <mergeCell ref="B17:M17"/>
    <mergeCell ref="N17:AD17"/>
    <mergeCell ref="AE17:AV17"/>
    <mergeCell ref="B11:D16"/>
    <mergeCell ref="E11:J11"/>
    <mergeCell ref="K11:AV11"/>
    <mergeCell ref="E12:J16"/>
    <mergeCell ref="K12:M12"/>
    <mergeCell ref="N12:AV12"/>
    <mergeCell ref="K13:M13"/>
    <mergeCell ref="P19:AC19"/>
    <mergeCell ref="AD19:AU19"/>
    <mergeCell ref="B18:AV18"/>
    <mergeCell ref="D32:AT33"/>
    <mergeCell ref="N34:AJ34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B1:AZ74"/>
  <sheetViews>
    <sheetView view="pageBreakPreview" zoomScale="90" zoomScaleNormal="100" zoomScaleSheetLayoutView="90" workbookViewId="0">
      <selection activeCell="AO17" sqref="AO17:AV17"/>
    </sheetView>
  </sheetViews>
  <sheetFormatPr defaultRowHeight="13.5"/>
  <cols>
    <col min="1" max="1" width="0.875" style="2" customWidth="1"/>
    <col min="2" max="46" width="1.625" style="2" customWidth="1"/>
    <col min="47" max="48" width="2.125" style="2" customWidth="1"/>
    <col min="49" max="49" width="0.875" style="2" customWidth="1"/>
    <col min="50" max="50" width="1.625" style="2" customWidth="1"/>
    <col min="51" max="51" width="11" style="2" hidden="1" customWidth="1"/>
    <col min="52" max="82" width="1.625" style="2" customWidth="1"/>
    <col min="83" max="16384" width="9" style="2"/>
  </cols>
  <sheetData>
    <row r="1" spans="2:52" s="1" customFormat="1"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52" ht="30" customHeight="1" thickBot="1">
      <c r="B2" s="249" t="s">
        <v>99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1"/>
    </row>
    <row r="3" spans="2:52" ht="27" customHeight="1">
      <c r="B3" s="202" t="s">
        <v>100</v>
      </c>
      <c r="C3" s="200"/>
      <c r="D3" s="200"/>
      <c r="E3" s="200" t="s">
        <v>4</v>
      </c>
      <c r="F3" s="200"/>
      <c r="G3" s="200"/>
      <c r="H3" s="200"/>
      <c r="I3" s="200"/>
      <c r="J3" s="200"/>
      <c r="K3" s="200">
        <f>'01. 기본정보입력'!D4</f>
        <v>0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 t="s">
        <v>1</v>
      </c>
      <c r="AK3" s="200"/>
      <c r="AL3" s="200"/>
      <c r="AM3" s="200"/>
      <c r="AN3" s="200"/>
      <c r="AO3" s="200"/>
      <c r="AP3" s="200">
        <f>'01. 기본정보입력'!D5</f>
        <v>0</v>
      </c>
      <c r="AQ3" s="200"/>
      <c r="AR3" s="200"/>
      <c r="AS3" s="200"/>
      <c r="AT3" s="200"/>
      <c r="AU3" s="200"/>
      <c r="AV3" s="201"/>
    </row>
    <row r="4" spans="2:52" ht="27" customHeight="1">
      <c r="B4" s="192"/>
      <c r="C4" s="186"/>
      <c r="D4" s="186"/>
      <c r="E4" s="186" t="s">
        <v>5</v>
      </c>
      <c r="F4" s="186"/>
      <c r="G4" s="186"/>
      <c r="H4" s="186"/>
      <c r="I4" s="186"/>
      <c r="J4" s="186"/>
      <c r="K4" s="188">
        <f>'01. 기본정보입력'!D6</f>
        <v>0</v>
      </c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9"/>
    </row>
    <row r="5" spans="2:52" ht="21" customHeight="1">
      <c r="B5" s="191" t="s">
        <v>104</v>
      </c>
      <c r="C5" s="198"/>
      <c r="D5" s="198"/>
      <c r="E5" s="186" t="s">
        <v>13</v>
      </c>
      <c r="F5" s="186"/>
      <c r="G5" s="186"/>
      <c r="H5" s="186"/>
      <c r="I5" s="186"/>
      <c r="J5" s="186"/>
      <c r="K5" s="188">
        <f>'01. 기본정보입력'!D14</f>
        <v>0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9"/>
    </row>
    <row r="6" spans="2:52" ht="21" customHeight="1">
      <c r="B6" s="191"/>
      <c r="C6" s="198"/>
      <c r="D6" s="198"/>
      <c r="E6" s="186" t="s">
        <v>101</v>
      </c>
      <c r="F6" s="186"/>
      <c r="G6" s="186"/>
      <c r="H6" s="186"/>
      <c r="I6" s="186"/>
      <c r="J6" s="186"/>
      <c r="K6" s="190">
        <f>'01. 기본정보입력'!D17</f>
        <v>0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9"/>
    </row>
    <row r="7" spans="2:52" ht="21" customHeight="1">
      <c r="B7" s="191"/>
      <c r="C7" s="198"/>
      <c r="D7" s="198"/>
      <c r="E7" s="198" t="s">
        <v>102</v>
      </c>
      <c r="F7" s="198"/>
      <c r="G7" s="198"/>
      <c r="H7" s="198"/>
      <c r="I7" s="198"/>
      <c r="J7" s="198"/>
      <c r="K7" s="190">
        <f>'01. 기본정보입력'!D16</f>
        <v>0</v>
      </c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9"/>
    </row>
    <row r="8" spans="2:52" ht="21" customHeight="1">
      <c r="B8" s="191"/>
      <c r="C8" s="198"/>
      <c r="D8" s="198"/>
      <c r="E8" s="198" t="s">
        <v>103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378"/>
    </row>
    <row r="9" spans="2:52" ht="21" customHeight="1">
      <c r="B9" s="191"/>
      <c r="C9" s="198"/>
      <c r="D9" s="198"/>
      <c r="E9" s="186" t="s">
        <v>105</v>
      </c>
      <c r="F9" s="186"/>
      <c r="G9" s="186"/>
      <c r="H9" s="186"/>
      <c r="I9" s="186"/>
      <c r="J9" s="186"/>
      <c r="K9" s="186">
        <v>1</v>
      </c>
      <c r="L9" s="186"/>
      <c r="M9" s="186"/>
      <c r="N9" s="190" t="str">
        <f>IF('01. 기본정보입력'!D18="","",'01. 기본정보입력'!D18)</f>
        <v/>
      </c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9"/>
      <c r="AW9" s="3"/>
      <c r="AX9" s="3"/>
      <c r="AY9" s="3"/>
      <c r="AZ9" s="3"/>
    </row>
    <row r="10" spans="2:52" ht="21" customHeight="1">
      <c r="B10" s="191"/>
      <c r="C10" s="198"/>
      <c r="D10" s="198"/>
      <c r="E10" s="186"/>
      <c r="F10" s="186"/>
      <c r="G10" s="186"/>
      <c r="H10" s="186"/>
      <c r="I10" s="186"/>
      <c r="J10" s="186"/>
      <c r="K10" s="186" t="str">
        <f>IF('01. 기본정보입력'!D19="","",2)</f>
        <v/>
      </c>
      <c r="L10" s="186"/>
      <c r="M10" s="186"/>
      <c r="N10" s="190" t="str">
        <f>IF('01. 기본정보입력'!D19="","",'01. 기본정보입력'!D19)</f>
        <v/>
      </c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9"/>
    </row>
    <row r="11" spans="2:52" ht="21" customHeight="1">
      <c r="B11" s="191"/>
      <c r="C11" s="198"/>
      <c r="D11" s="198"/>
      <c r="E11" s="186"/>
      <c r="F11" s="186"/>
      <c r="G11" s="186"/>
      <c r="H11" s="186"/>
      <c r="I11" s="186"/>
      <c r="J11" s="186"/>
      <c r="K11" s="186" t="str">
        <f>IF('01. 기본정보입력'!D20="","",3)</f>
        <v/>
      </c>
      <c r="L11" s="186"/>
      <c r="M11" s="186"/>
      <c r="N11" s="190" t="str">
        <f>IF('01. 기본정보입력'!D20="","",'01. 기본정보입력'!D20)</f>
        <v/>
      </c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9"/>
    </row>
    <row r="12" spans="2:52" ht="21" customHeight="1">
      <c r="B12" s="191"/>
      <c r="C12" s="198"/>
      <c r="D12" s="198"/>
      <c r="E12" s="186"/>
      <c r="F12" s="186"/>
      <c r="G12" s="186"/>
      <c r="H12" s="186"/>
      <c r="I12" s="186"/>
      <c r="J12" s="186"/>
      <c r="K12" s="186" t="str">
        <f>IF('01. 기본정보입력'!D21="","",4)</f>
        <v/>
      </c>
      <c r="L12" s="186"/>
      <c r="M12" s="186"/>
      <c r="N12" s="190" t="str">
        <f>IF('01. 기본정보입력'!D21="","",'01. 기본정보입력'!D21)</f>
        <v/>
      </c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9"/>
    </row>
    <row r="13" spans="2:52" ht="21" customHeight="1">
      <c r="B13" s="191"/>
      <c r="C13" s="198"/>
      <c r="D13" s="198"/>
      <c r="E13" s="186"/>
      <c r="F13" s="186"/>
      <c r="G13" s="186"/>
      <c r="H13" s="186"/>
      <c r="I13" s="186"/>
      <c r="J13" s="186"/>
      <c r="K13" s="186" t="str">
        <f>IF('01. 기본정보입력'!D22="","",5)</f>
        <v/>
      </c>
      <c r="L13" s="186"/>
      <c r="M13" s="186"/>
      <c r="N13" s="190" t="str">
        <f>IF('01. 기본정보입력'!D22="","",'01. 기본정보입력'!D22)</f>
        <v/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9"/>
    </row>
    <row r="14" spans="2:52" ht="21" customHeight="1">
      <c r="B14" s="191"/>
      <c r="C14" s="198"/>
      <c r="D14" s="198"/>
      <c r="E14" s="186" t="s">
        <v>174</v>
      </c>
      <c r="F14" s="186"/>
      <c r="G14" s="186"/>
      <c r="H14" s="186"/>
      <c r="I14" s="186"/>
      <c r="J14" s="186"/>
      <c r="K14" s="186"/>
      <c r="L14" s="186"/>
      <c r="M14" s="186"/>
      <c r="N14" s="186">
        <f>'03. 시설사용신청서'!K15</f>
        <v>0</v>
      </c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 t="s">
        <v>106</v>
      </c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 t="s">
        <v>110</v>
      </c>
      <c r="AO14" s="186"/>
      <c r="AP14" s="186"/>
      <c r="AQ14" s="186"/>
      <c r="AR14" s="186"/>
      <c r="AS14" s="186"/>
      <c r="AT14" s="186"/>
      <c r="AU14" s="186"/>
      <c r="AV14" s="187"/>
    </row>
    <row r="15" spans="2:52" ht="21" customHeight="1">
      <c r="B15" s="191"/>
      <c r="C15" s="198"/>
      <c r="D15" s="198"/>
      <c r="E15" s="186" t="s">
        <v>107</v>
      </c>
      <c r="F15" s="186"/>
      <c r="G15" s="186"/>
      <c r="H15" s="186"/>
      <c r="I15" s="186"/>
      <c r="J15" s="186"/>
      <c r="K15" s="186"/>
      <c r="L15" s="186"/>
      <c r="M15" s="186"/>
      <c r="N15" s="375" t="e">
        <f>'02. 실시간견적'!AV13</f>
        <v>#N/A</v>
      </c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82" t="e">
        <f>N15</f>
        <v>#N/A</v>
      </c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4"/>
    </row>
    <row r="16" spans="2:52" ht="21" customHeight="1">
      <c r="B16" s="191"/>
      <c r="C16" s="198"/>
      <c r="D16" s="198"/>
      <c r="E16" s="186" t="s">
        <v>108</v>
      </c>
      <c r="F16" s="186"/>
      <c r="G16" s="186"/>
      <c r="H16" s="186"/>
      <c r="I16" s="186"/>
      <c r="J16" s="186"/>
      <c r="K16" s="186"/>
      <c r="L16" s="186"/>
      <c r="M16" s="186"/>
      <c r="N16" s="375" t="s">
        <v>94</v>
      </c>
      <c r="O16" s="375"/>
      <c r="P16" s="375"/>
      <c r="Q16" s="375"/>
      <c r="R16" s="375"/>
      <c r="S16" s="375"/>
      <c r="T16" s="373">
        <f>'01. 기본정보입력'!D17</f>
        <v>0</v>
      </c>
      <c r="U16" s="373"/>
      <c r="V16" s="373"/>
      <c r="W16" s="373"/>
      <c r="X16" s="373"/>
      <c r="Y16" s="373"/>
      <c r="Z16" s="373"/>
      <c r="AA16" s="373"/>
      <c r="AB16" s="382" t="s">
        <v>112</v>
      </c>
      <c r="AC16" s="382"/>
      <c r="AD16" s="382"/>
      <c r="AE16" s="382"/>
      <c r="AF16" s="382"/>
      <c r="AG16" s="382"/>
      <c r="AH16" s="380" t="str">
        <f>IF('02. 실시간견적'!AL7&gt;0,'02. 실시간견적'!B7,"")</f>
        <v/>
      </c>
      <c r="AI16" s="380"/>
      <c r="AJ16" s="380"/>
      <c r="AK16" s="380"/>
      <c r="AL16" s="380"/>
      <c r="AM16" s="380"/>
      <c r="AN16" s="380"/>
      <c r="AO16" s="380" t="str">
        <f>IF('02. 실시간견적'!AL8&gt;0,'02. 실시간견적'!B8,"")</f>
        <v/>
      </c>
      <c r="AP16" s="380"/>
      <c r="AQ16" s="380"/>
      <c r="AR16" s="380"/>
      <c r="AS16" s="380"/>
      <c r="AT16" s="380"/>
      <c r="AU16" s="380"/>
      <c r="AV16" s="381"/>
      <c r="AY16" s="2" t="str">
        <f>IF('02. 실시간견적'!AL7&gt;0,'02. 실시간견적'!B7,"")</f>
        <v/>
      </c>
    </row>
    <row r="17" spans="2:48" ht="21" customHeight="1" thickBot="1">
      <c r="B17" s="371"/>
      <c r="C17" s="372"/>
      <c r="D17" s="372"/>
      <c r="E17" s="194"/>
      <c r="F17" s="194"/>
      <c r="G17" s="194"/>
      <c r="H17" s="194"/>
      <c r="I17" s="194"/>
      <c r="J17" s="194"/>
      <c r="K17" s="194"/>
      <c r="L17" s="194"/>
      <c r="M17" s="194"/>
      <c r="N17" s="376"/>
      <c r="O17" s="376"/>
      <c r="P17" s="376"/>
      <c r="Q17" s="376"/>
      <c r="R17" s="376"/>
      <c r="S17" s="376"/>
      <c r="T17" s="374"/>
      <c r="U17" s="374"/>
      <c r="V17" s="374"/>
      <c r="W17" s="374"/>
      <c r="X17" s="374"/>
      <c r="Y17" s="374"/>
      <c r="Z17" s="374"/>
      <c r="AA17" s="374"/>
      <c r="AB17" s="383"/>
      <c r="AC17" s="383"/>
      <c r="AD17" s="383"/>
      <c r="AE17" s="383"/>
      <c r="AF17" s="383"/>
      <c r="AG17" s="383"/>
      <c r="AH17" s="377" t="str">
        <f>IF('02. 실시간견적'!AL9&gt;0,'02. 실시간견적'!B9,"")</f>
        <v/>
      </c>
      <c r="AI17" s="377"/>
      <c r="AJ17" s="377"/>
      <c r="AK17" s="377"/>
      <c r="AL17" s="377"/>
      <c r="AM17" s="377"/>
      <c r="AN17" s="377"/>
      <c r="AO17" s="377" t="str">
        <f>IF('02. 실시간견적'!AL10&gt;0,'02. 실시간견적'!B10,"")</f>
        <v/>
      </c>
      <c r="AP17" s="377"/>
      <c r="AQ17" s="377"/>
      <c r="AR17" s="377"/>
      <c r="AS17" s="377"/>
      <c r="AT17" s="377"/>
      <c r="AU17" s="377"/>
      <c r="AV17" s="379"/>
    </row>
    <row r="18" spans="2:48" ht="21" customHeight="1" thickBot="1">
      <c r="B18" s="385" t="s">
        <v>109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7"/>
    </row>
    <row r="19" spans="2:48" ht="18.95" customHeight="1">
      <c r="B19" s="388" t="s">
        <v>327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90"/>
    </row>
    <row r="20" spans="2:48" ht="18.95" customHeight="1">
      <c r="B20" s="391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2"/>
      <c r="AN20" s="392"/>
      <c r="AO20" s="392"/>
      <c r="AP20" s="392"/>
      <c r="AQ20" s="392"/>
      <c r="AR20" s="392"/>
      <c r="AS20" s="392"/>
      <c r="AT20" s="392"/>
      <c r="AU20" s="392"/>
      <c r="AV20" s="393"/>
    </row>
    <row r="21" spans="2:48" ht="18.95" customHeight="1">
      <c r="B21" s="391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3"/>
    </row>
    <row r="22" spans="2:48" ht="18.95" customHeight="1">
      <c r="B22" s="391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3"/>
    </row>
    <row r="23" spans="2:48" ht="18.95" customHeight="1">
      <c r="B23" s="391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3"/>
    </row>
    <row r="24" spans="2:48" ht="18.95" customHeight="1">
      <c r="B24" s="391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3"/>
    </row>
    <row r="25" spans="2:48" ht="18.95" customHeight="1">
      <c r="B25" s="391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3"/>
    </row>
    <row r="26" spans="2:48" ht="18.95" customHeight="1">
      <c r="B26" s="391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3"/>
    </row>
    <row r="27" spans="2:48" ht="18.95" customHeight="1">
      <c r="B27" s="391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3"/>
    </row>
    <row r="28" spans="2:48" ht="18.95" customHeight="1" thickBot="1">
      <c r="B28" s="394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6"/>
    </row>
    <row r="29" spans="2:48" ht="20.100000000000001" customHeight="1">
      <c r="B29" s="26"/>
      <c r="C29" s="27"/>
      <c r="D29" s="247" t="s">
        <v>111</v>
      </c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7"/>
      <c r="AV29" s="28"/>
    </row>
    <row r="30" spans="2:48" ht="20.100000000000001" customHeight="1">
      <c r="B30" s="26"/>
      <c r="C30" s="2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9"/>
      <c r="AV30" s="28"/>
    </row>
    <row r="31" spans="2:48" ht="11.25" customHeight="1"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8"/>
    </row>
    <row r="32" spans="2:48" ht="20.100000000000001" customHeight="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62">
        <f>'09. 시설사용 허가가능 통보서'!P19</f>
        <v>11</v>
      </c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8"/>
    </row>
    <row r="33" spans="2:48" ht="8.25" customHeight="1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8"/>
    </row>
    <row r="34" spans="2:48" ht="20.100000000000001" customHeight="1"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63" t="s">
        <v>326</v>
      </c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8"/>
    </row>
    <row r="35" spans="2:48" ht="20.100000000000001" customHeight="1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8"/>
    </row>
    <row r="36" spans="2:48" ht="20.100000000000001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2"/>
    </row>
    <row r="37" spans="2:48" ht="20.100000000000001" customHeight="1"/>
    <row r="38" spans="2:48" ht="20.100000000000001" customHeight="1"/>
    <row r="39" spans="2:48" ht="20.100000000000001" customHeight="1"/>
    <row r="40" spans="2:48" ht="20.100000000000001" customHeight="1"/>
    <row r="41" spans="2:48" ht="20.100000000000001" customHeight="1"/>
    <row r="42" spans="2:48" ht="20.100000000000001" customHeight="1"/>
    <row r="43" spans="2:48" ht="20.100000000000001" customHeight="1"/>
    <row r="44" spans="2:48" ht="20.100000000000001" customHeight="1"/>
    <row r="45" spans="2:48" ht="20.100000000000001" customHeight="1"/>
    <row r="46" spans="2:48" ht="20.100000000000001" customHeight="1"/>
    <row r="47" spans="2:48" ht="20.100000000000001" customHeight="1"/>
    <row r="48" spans="2: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35.1" customHeight="1"/>
    <row r="71" ht="35.1" customHeight="1"/>
    <row r="72" ht="35.1" customHeight="1"/>
    <row r="73" ht="35.1" customHeight="1"/>
    <row r="74" ht="35.1" customHeight="1"/>
  </sheetData>
  <mergeCells count="47">
    <mergeCell ref="B2:AV2"/>
    <mergeCell ref="B3:D4"/>
    <mergeCell ref="E3:J3"/>
    <mergeCell ref="K3:AI3"/>
    <mergeCell ref="AJ3:AO3"/>
    <mergeCell ref="AP3:AV3"/>
    <mergeCell ref="E4:J4"/>
    <mergeCell ref="K4:AV4"/>
    <mergeCell ref="AN14:AV14"/>
    <mergeCell ref="E5:J5"/>
    <mergeCell ref="K5:AV5"/>
    <mergeCell ref="E6:J6"/>
    <mergeCell ref="K6:AV6"/>
    <mergeCell ref="E7:J7"/>
    <mergeCell ref="K9:M9"/>
    <mergeCell ref="N9:AV9"/>
    <mergeCell ref="K10:M10"/>
    <mergeCell ref="N10:AV10"/>
    <mergeCell ref="K11:M11"/>
    <mergeCell ref="B18:AV18"/>
    <mergeCell ref="B19:AV28"/>
    <mergeCell ref="D29:AT30"/>
    <mergeCell ref="N32:AJ32"/>
    <mergeCell ref="N34:AJ35"/>
    <mergeCell ref="AO17:AV17"/>
    <mergeCell ref="AH16:AN16"/>
    <mergeCell ref="AO16:AV16"/>
    <mergeCell ref="AB16:AG17"/>
    <mergeCell ref="E15:M15"/>
    <mergeCell ref="N15:AD15"/>
    <mergeCell ref="AE15:AV15"/>
    <mergeCell ref="B5:D17"/>
    <mergeCell ref="T16:AA17"/>
    <mergeCell ref="N16:S17"/>
    <mergeCell ref="E16:M17"/>
    <mergeCell ref="AH17:AN17"/>
    <mergeCell ref="E8:AV8"/>
    <mergeCell ref="E14:M14"/>
    <mergeCell ref="N14:Z14"/>
    <mergeCell ref="N11:AV11"/>
    <mergeCell ref="K12:M12"/>
    <mergeCell ref="N12:AV12"/>
    <mergeCell ref="K13:M13"/>
    <mergeCell ref="N13:AV13"/>
    <mergeCell ref="AA14:AM14"/>
    <mergeCell ref="K7:AV7"/>
    <mergeCell ref="E9:J13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Y73"/>
  <sheetViews>
    <sheetView view="pageBreakPreview" zoomScale="90" zoomScaleNormal="100" zoomScaleSheetLayoutView="90" workbookViewId="0">
      <selection activeCell="I17" sqref="I17:AT17"/>
    </sheetView>
  </sheetViews>
  <sheetFormatPr defaultRowHeight="13.5"/>
  <cols>
    <col min="1" max="3" width="2.625" style="2" customWidth="1"/>
    <col min="4" max="45" width="1.625" style="2" customWidth="1"/>
    <col min="46" max="47" width="2.125" style="2" customWidth="1"/>
    <col min="48" max="48" width="0.875" style="2" customWidth="1"/>
    <col min="49" max="81" width="1.625" style="2" customWidth="1"/>
    <col min="82" max="16384" width="9" style="2"/>
  </cols>
  <sheetData>
    <row r="1" spans="1:51" s="1" customFormat="1" ht="9" customHeight="1"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51" ht="75" customHeight="1">
      <c r="A2" s="397" t="s">
        <v>113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</row>
    <row r="3" spans="1:51" ht="39.950000000000003" customHeigh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3" t="s">
        <v>115</v>
      </c>
      <c r="AB3" s="404"/>
      <c r="AC3" s="404"/>
      <c r="AD3" s="404"/>
      <c r="AE3" s="404"/>
      <c r="AF3" s="404"/>
      <c r="AG3" s="404"/>
      <c r="AH3" s="404"/>
      <c r="AI3" s="402" t="s">
        <v>116</v>
      </c>
      <c r="AJ3" s="402"/>
      <c r="AK3" s="402"/>
      <c r="AL3" s="402"/>
      <c r="AM3" s="402"/>
      <c r="AN3" s="402"/>
      <c r="AO3" s="402"/>
      <c r="AP3" s="402"/>
      <c r="AQ3" s="402"/>
      <c r="AR3" s="405" t="s">
        <v>114</v>
      </c>
      <c r="AS3" s="402"/>
      <c r="AT3" s="406"/>
      <c r="AU3" s="3"/>
    </row>
    <row r="4" spans="1:51" ht="50.1" customHeight="1" thickBot="1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  <c r="W4" s="401"/>
      <c r="X4" s="401"/>
      <c r="Y4" s="401"/>
      <c r="Z4" s="401"/>
      <c r="AA4" s="408"/>
      <c r="AB4" s="409"/>
      <c r="AC4" s="409"/>
      <c r="AD4" s="409"/>
      <c r="AE4" s="409"/>
      <c r="AF4" s="409"/>
      <c r="AG4" s="409"/>
      <c r="AH4" s="409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407"/>
      <c r="AU4" s="3"/>
    </row>
    <row r="5" spans="1:51" ht="35.1" customHeight="1">
      <c r="A5" s="202" t="s">
        <v>133</v>
      </c>
      <c r="B5" s="399"/>
      <c r="C5" s="399"/>
      <c r="D5" s="399" t="s">
        <v>117</v>
      </c>
      <c r="E5" s="399"/>
      <c r="F5" s="399"/>
      <c r="G5" s="399"/>
      <c r="H5" s="399"/>
      <c r="I5" s="399"/>
      <c r="J5" s="399"/>
      <c r="K5" s="399"/>
      <c r="L5" s="399"/>
      <c r="M5" s="399">
        <f>'01. 기본정보입력'!D4</f>
        <v>0</v>
      </c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 t="s">
        <v>118</v>
      </c>
      <c r="AB5" s="200"/>
      <c r="AC5" s="200"/>
      <c r="AD5" s="200"/>
      <c r="AE5" s="200"/>
      <c r="AF5" s="200"/>
      <c r="AG5" s="200"/>
      <c r="AH5" s="200"/>
      <c r="AI5" s="399" t="s">
        <v>276</v>
      </c>
      <c r="AJ5" s="399"/>
      <c r="AK5" s="399"/>
      <c r="AL5" s="399"/>
      <c r="AM5" s="399"/>
      <c r="AN5" s="399"/>
      <c r="AO5" s="399"/>
      <c r="AP5" s="399"/>
      <c r="AQ5" s="399"/>
      <c r="AR5" s="399"/>
      <c r="AS5" s="399"/>
      <c r="AT5" s="400"/>
      <c r="AU5" s="3"/>
    </row>
    <row r="6" spans="1:51" ht="24.95" customHeight="1">
      <c r="A6" s="191"/>
      <c r="B6" s="198"/>
      <c r="C6" s="198"/>
      <c r="D6" s="198" t="s">
        <v>120</v>
      </c>
      <c r="E6" s="198"/>
      <c r="F6" s="198"/>
      <c r="G6" s="198"/>
      <c r="H6" s="198"/>
      <c r="I6" s="198" t="s">
        <v>119</v>
      </c>
      <c r="J6" s="186"/>
      <c r="K6" s="186"/>
      <c r="L6" s="186"/>
      <c r="M6" s="198" t="s">
        <v>129</v>
      </c>
      <c r="N6" s="198"/>
      <c r="O6" s="198"/>
      <c r="P6" s="198"/>
      <c r="Q6" s="198"/>
      <c r="R6" s="198"/>
      <c r="S6" s="198"/>
      <c r="T6" s="198"/>
      <c r="U6" s="198"/>
      <c r="V6" s="186" t="s">
        <v>130</v>
      </c>
      <c r="W6" s="186"/>
      <c r="X6" s="186"/>
      <c r="Y6" s="186"/>
      <c r="Z6" s="186"/>
      <c r="AA6" s="186"/>
      <c r="AB6" s="186"/>
      <c r="AC6" s="186"/>
      <c r="AD6" s="186"/>
      <c r="AE6" s="186" t="s">
        <v>131</v>
      </c>
      <c r="AF6" s="186"/>
      <c r="AG6" s="186"/>
      <c r="AH6" s="186"/>
      <c r="AI6" s="186"/>
      <c r="AJ6" s="186"/>
      <c r="AK6" s="186"/>
      <c r="AL6" s="186"/>
      <c r="AM6" s="186"/>
      <c r="AN6" s="186" t="s">
        <v>132</v>
      </c>
      <c r="AO6" s="186"/>
      <c r="AP6" s="186"/>
      <c r="AQ6" s="186"/>
      <c r="AR6" s="186"/>
      <c r="AS6" s="186"/>
      <c r="AT6" s="187"/>
      <c r="AU6" s="3"/>
    </row>
    <row r="7" spans="1:51" ht="24.95" customHeight="1">
      <c r="A7" s="191"/>
      <c r="B7" s="198"/>
      <c r="C7" s="198"/>
      <c r="D7" s="198"/>
      <c r="E7" s="198"/>
      <c r="F7" s="198"/>
      <c r="G7" s="198"/>
      <c r="H7" s="198"/>
      <c r="I7" s="186"/>
      <c r="J7" s="186"/>
      <c r="K7" s="186"/>
      <c r="L7" s="186"/>
      <c r="M7" s="186" t="s">
        <v>121</v>
      </c>
      <c r="N7" s="186"/>
      <c r="O7" s="186"/>
      <c r="P7" s="186" t="s">
        <v>123</v>
      </c>
      <c r="Q7" s="186"/>
      <c r="R7" s="186"/>
      <c r="S7" s="186" t="s">
        <v>124</v>
      </c>
      <c r="T7" s="186"/>
      <c r="U7" s="186"/>
      <c r="V7" s="186" t="s">
        <v>125</v>
      </c>
      <c r="W7" s="186"/>
      <c r="X7" s="186"/>
      <c r="Y7" s="186" t="s">
        <v>126</v>
      </c>
      <c r="Z7" s="186"/>
      <c r="AA7" s="186"/>
      <c r="AB7" s="186" t="s">
        <v>127</v>
      </c>
      <c r="AC7" s="186"/>
      <c r="AD7" s="186"/>
      <c r="AE7" s="186" t="s">
        <v>121</v>
      </c>
      <c r="AF7" s="186"/>
      <c r="AG7" s="186"/>
      <c r="AH7" s="186" t="s">
        <v>128</v>
      </c>
      <c r="AI7" s="186"/>
      <c r="AJ7" s="186"/>
      <c r="AK7" s="186" t="s">
        <v>124</v>
      </c>
      <c r="AL7" s="186"/>
      <c r="AM7" s="186"/>
      <c r="AN7" s="186"/>
      <c r="AO7" s="186"/>
      <c r="AP7" s="186"/>
      <c r="AQ7" s="186"/>
      <c r="AR7" s="186"/>
      <c r="AS7" s="186"/>
      <c r="AT7" s="187"/>
      <c r="AU7" s="3"/>
    </row>
    <row r="8" spans="1:51" ht="24.95" customHeight="1">
      <c r="A8" s="191"/>
      <c r="B8" s="198"/>
      <c r="C8" s="198"/>
      <c r="D8" s="198"/>
      <c r="E8" s="198"/>
      <c r="F8" s="198"/>
      <c r="G8" s="198"/>
      <c r="H8" s="198"/>
      <c r="I8" s="186" t="s">
        <v>122</v>
      </c>
      <c r="J8" s="186"/>
      <c r="K8" s="186"/>
      <c r="L8" s="186"/>
      <c r="M8" s="186">
        <f>P8+S8</f>
        <v>0</v>
      </c>
      <c r="N8" s="186"/>
      <c r="O8" s="186"/>
      <c r="P8" s="186">
        <f>Y8+AB8</f>
        <v>0</v>
      </c>
      <c r="Q8" s="186"/>
      <c r="R8" s="186"/>
      <c r="S8" s="186">
        <f>AB8+AK8</f>
        <v>0</v>
      </c>
      <c r="T8" s="186"/>
      <c r="U8" s="186"/>
      <c r="V8" s="186">
        <f>Y8+AB8</f>
        <v>0</v>
      </c>
      <c r="W8" s="186"/>
      <c r="X8" s="186"/>
      <c r="Y8" s="186"/>
      <c r="Z8" s="186"/>
      <c r="AA8" s="186"/>
      <c r="AB8" s="186"/>
      <c r="AC8" s="186"/>
      <c r="AD8" s="186"/>
      <c r="AE8" s="186">
        <f>AH8+AK8</f>
        <v>0</v>
      </c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7"/>
      <c r="AU8" s="3"/>
    </row>
    <row r="9" spans="1:51" ht="24.95" customHeight="1">
      <c r="A9" s="191"/>
      <c r="B9" s="198"/>
      <c r="C9" s="198"/>
      <c r="D9" s="186" t="s">
        <v>105</v>
      </c>
      <c r="E9" s="186"/>
      <c r="F9" s="186"/>
      <c r="G9" s="186"/>
      <c r="H9" s="186"/>
      <c r="I9" s="190">
        <f>'01. 기본정보입력'!D18</f>
        <v>0</v>
      </c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9"/>
      <c r="AU9" s="3"/>
    </row>
    <row r="10" spans="1:51" ht="24.95" customHeight="1">
      <c r="A10" s="191"/>
      <c r="B10" s="198"/>
      <c r="C10" s="198"/>
      <c r="D10" s="186"/>
      <c r="E10" s="186"/>
      <c r="F10" s="186"/>
      <c r="G10" s="186"/>
      <c r="H10" s="186"/>
      <c r="I10" s="188" t="str">
        <f>IF('01. 기본정보입력'!D19="","",'01. 기본정보입력'!D19)</f>
        <v/>
      </c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9"/>
      <c r="AU10" s="3"/>
    </row>
    <row r="11" spans="1:51" ht="24.95" customHeight="1">
      <c r="A11" s="191"/>
      <c r="B11" s="198"/>
      <c r="C11" s="198"/>
      <c r="D11" s="186"/>
      <c r="E11" s="186"/>
      <c r="F11" s="186"/>
      <c r="G11" s="186"/>
      <c r="H11" s="186"/>
      <c r="I11" s="188" t="str">
        <f>IF('01. 기본정보입력'!D20="","",'01. 기본정보입력'!D20)</f>
        <v/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9"/>
      <c r="AU11" s="3"/>
      <c r="AV11" s="3"/>
      <c r="AW11" s="3"/>
      <c r="AX11" s="3"/>
      <c r="AY11" s="3"/>
    </row>
    <row r="12" spans="1:51" ht="24.95" customHeight="1">
      <c r="A12" s="191"/>
      <c r="B12" s="198"/>
      <c r="C12" s="198"/>
      <c r="D12" s="186"/>
      <c r="E12" s="186"/>
      <c r="F12" s="186"/>
      <c r="G12" s="186"/>
      <c r="H12" s="186"/>
      <c r="I12" s="188" t="str">
        <f>IF('01. 기본정보입력'!D21="","",'01. 기본정보입력'!D21)</f>
        <v/>
      </c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9"/>
      <c r="AU12" s="3"/>
      <c r="AV12" s="3"/>
      <c r="AW12" s="3"/>
      <c r="AX12" s="3"/>
      <c r="AY12" s="3"/>
    </row>
    <row r="13" spans="1:51" ht="24.95" customHeight="1">
      <c r="A13" s="191"/>
      <c r="B13" s="198"/>
      <c r="C13" s="198"/>
      <c r="D13" s="186"/>
      <c r="E13" s="186"/>
      <c r="F13" s="186"/>
      <c r="G13" s="186"/>
      <c r="H13" s="186"/>
      <c r="I13" s="188" t="str">
        <f>IF('01. 기본정보입력'!D22="","",'01. 기본정보입력'!D22)</f>
        <v/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9"/>
      <c r="AU13" s="3"/>
    </row>
    <row r="14" spans="1:51" ht="24.95" customHeight="1">
      <c r="A14" s="191" t="s">
        <v>137</v>
      </c>
      <c r="B14" s="198"/>
      <c r="C14" s="198"/>
      <c r="D14" s="186" t="s">
        <v>134</v>
      </c>
      <c r="E14" s="186"/>
      <c r="F14" s="186"/>
      <c r="G14" s="186"/>
      <c r="H14" s="186"/>
      <c r="I14" s="188">
        <f>'01. 기본정보입력'!D14</f>
        <v>0</v>
      </c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9"/>
      <c r="AU14" s="3"/>
    </row>
    <row r="15" spans="1:51" ht="24.95" customHeight="1">
      <c r="A15" s="191"/>
      <c r="B15" s="198"/>
      <c r="C15" s="198"/>
      <c r="D15" s="186" t="s">
        <v>46</v>
      </c>
      <c r="E15" s="186"/>
      <c r="F15" s="186"/>
      <c r="G15" s="186"/>
      <c r="H15" s="186"/>
      <c r="I15" s="190">
        <f>'01. 기본정보입력'!D17</f>
        <v>0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9"/>
      <c r="AU15" s="3"/>
    </row>
    <row r="16" spans="1:51" ht="24.95" customHeight="1">
      <c r="A16" s="191"/>
      <c r="B16" s="198"/>
      <c r="C16" s="198"/>
      <c r="D16" s="198" t="s">
        <v>135</v>
      </c>
      <c r="E16" s="198"/>
      <c r="F16" s="198"/>
      <c r="G16" s="198"/>
      <c r="H16" s="198"/>
      <c r="I16" s="190">
        <f>'01. 기본정보입력'!D16</f>
        <v>0</v>
      </c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9"/>
      <c r="AU16" s="3"/>
    </row>
    <row r="17" spans="1:47" ht="24.95" customHeight="1">
      <c r="A17" s="191"/>
      <c r="B17" s="198"/>
      <c r="C17" s="198"/>
      <c r="D17" s="186" t="s">
        <v>136</v>
      </c>
      <c r="E17" s="186"/>
      <c r="F17" s="186"/>
      <c r="G17" s="186"/>
      <c r="H17" s="186"/>
      <c r="I17" s="188">
        <f>'01. 기본정보입력'!D7</f>
        <v>0</v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9"/>
      <c r="AU17" s="3"/>
    </row>
    <row r="18" spans="1:47" ht="24.95" customHeight="1">
      <c r="A18" s="191" t="s">
        <v>138</v>
      </c>
      <c r="B18" s="186"/>
      <c r="C18" s="186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9"/>
      <c r="AU18" s="3"/>
    </row>
    <row r="19" spans="1:47" ht="24.95" customHeight="1">
      <c r="A19" s="192"/>
      <c r="B19" s="186"/>
      <c r="C19" s="186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9"/>
      <c r="AU19" s="3"/>
    </row>
    <row r="20" spans="1:47" ht="24.95" customHeight="1">
      <c r="A20" s="192"/>
      <c r="B20" s="186"/>
      <c r="C20" s="186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9"/>
      <c r="AU20" s="3"/>
    </row>
    <row r="21" spans="1:47" ht="24.95" customHeight="1">
      <c r="A21" s="192"/>
      <c r="B21" s="186"/>
      <c r="C21" s="186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9"/>
    </row>
    <row r="22" spans="1:47" ht="24.95" customHeight="1">
      <c r="A22" s="192"/>
      <c r="B22" s="186"/>
      <c r="C22" s="186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9"/>
    </row>
    <row r="23" spans="1:47" ht="24.95" customHeight="1">
      <c r="A23" s="192"/>
      <c r="B23" s="186"/>
      <c r="C23" s="186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9"/>
    </row>
    <row r="24" spans="1:47" ht="24.95" customHeight="1">
      <c r="A24" s="192"/>
      <c r="B24" s="186"/>
      <c r="C24" s="186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9"/>
    </row>
    <row r="25" spans="1:47" ht="24.95" customHeight="1" thickBot="1">
      <c r="A25" s="193"/>
      <c r="B25" s="194"/>
      <c r="C25" s="194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7"/>
    </row>
    <row r="26" spans="1:47" ht="24.95" customHeight="1"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47" ht="24.95" customHeight="1"/>
    <row r="28" spans="1:47" ht="24.95" customHeight="1"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7" ht="24.95" customHeight="1"/>
    <row r="30" spans="1:47" ht="24.95" customHeight="1"/>
    <row r="31" spans="1:47" ht="24.95" customHeight="1"/>
    <row r="32" spans="1:47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</sheetData>
  <mergeCells count="56">
    <mergeCell ref="I15:AT15"/>
    <mergeCell ref="I16:AT16"/>
    <mergeCell ref="I17:AT17"/>
    <mergeCell ref="A18:C25"/>
    <mergeCell ref="D18:AT25"/>
    <mergeCell ref="D14:H14"/>
    <mergeCell ref="D15:H15"/>
    <mergeCell ref="D16:H16"/>
    <mergeCell ref="D17:H17"/>
    <mergeCell ref="A14:C17"/>
    <mergeCell ref="I9:AT9"/>
    <mergeCell ref="I10:AT10"/>
    <mergeCell ref="I11:AT11"/>
    <mergeCell ref="I12:AT12"/>
    <mergeCell ref="A5:C13"/>
    <mergeCell ref="D9:H13"/>
    <mergeCell ref="M8:O8"/>
    <mergeCell ref="P8:R8"/>
    <mergeCell ref="S8:U8"/>
    <mergeCell ref="V7:X7"/>
    <mergeCell ref="AN6:AT6"/>
    <mergeCell ref="AN7:AT7"/>
    <mergeCell ref="AH8:AJ8"/>
    <mergeCell ref="AK8:AM8"/>
    <mergeCell ref="AH7:AJ7"/>
    <mergeCell ref="AK7:AM7"/>
    <mergeCell ref="AN8:AT8"/>
    <mergeCell ref="V8:X8"/>
    <mergeCell ref="Y8:AA8"/>
    <mergeCell ref="AB8:AD8"/>
    <mergeCell ref="AE7:AG7"/>
    <mergeCell ref="AE8:AG8"/>
    <mergeCell ref="AA4:AH4"/>
    <mergeCell ref="M6:U6"/>
    <mergeCell ref="V6:AD6"/>
    <mergeCell ref="AE6:AM6"/>
    <mergeCell ref="AB7:AD7"/>
    <mergeCell ref="M7:O7"/>
    <mergeCell ref="P7:R7"/>
    <mergeCell ref="S7:U7"/>
    <mergeCell ref="I14:AT14"/>
    <mergeCell ref="I13:AT13"/>
    <mergeCell ref="A2:AU2"/>
    <mergeCell ref="AI4:AQ4"/>
    <mergeCell ref="D5:L5"/>
    <mergeCell ref="M5:Z5"/>
    <mergeCell ref="AA5:AH5"/>
    <mergeCell ref="AI5:AT5"/>
    <mergeCell ref="A3:Z4"/>
    <mergeCell ref="AI3:AQ3"/>
    <mergeCell ref="AA3:AH3"/>
    <mergeCell ref="AR3:AT4"/>
    <mergeCell ref="Y7:AA7"/>
    <mergeCell ref="I6:L7"/>
    <mergeCell ref="D6:H8"/>
    <mergeCell ref="I8:L8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B1:FK485"/>
  <sheetViews>
    <sheetView view="pageBreakPreview" zoomScale="85" zoomScaleNormal="100" zoomScaleSheetLayoutView="85" workbookViewId="0">
      <pane xSplit="21" ySplit="6" topLeftCell="V7" activePane="bottomRight" state="frozen"/>
      <selection pane="topRight" activeCell="U1" sqref="U1"/>
      <selection pane="bottomLeft" activeCell="A7" sqref="A7"/>
      <selection pane="bottomRight" activeCell="CY11" sqref="CY11:DH13"/>
    </sheetView>
  </sheetViews>
  <sheetFormatPr defaultRowHeight="16.5"/>
  <cols>
    <col min="1" max="402" width="1.625" customWidth="1"/>
  </cols>
  <sheetData>
    <row r="1" spans="2:167" ht="6" customHeight="1"/>
    <row r="2" spans="2:167" ht="80.099999999999994" customHeight="1">
      <c r="L2" s="485" t="s">
        <v>158</v>
      </c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  <c r="BC2" s="485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  <c r="CH2" s="485"/>
      <c r="CI2" s="485"/>
      <c r="CJ2" s="485"/>
      <c r="CK2" s="485"/>
      <c r="CL2" s="485"/>
      <c r="CM2" s="485"/>
      <c r="CN2" s="485"/>
      <c r="CO2" s="485"/>
      <c r="CP2" s="485"/>
      <c r="CQ2" s="485"/>
      <c r="CR2" s="485"/>
      <c r="CS2" s="485"/>
      <c r="CT2" s="485"/>
      <c r="CU2" s="485"/>
      <c r="CV2" s="485"/>
      <c r="CW2" s="485"/>
      <c r="CX2" s="485"/>
      <c r="CY2" s="485"/>
      <c r="CZ2" s="485"/>
      <c r="DA2" s="485"/>
      <c r="DB2" s="485"/>
      <c r="DC2" s="485"/>
      <c r="DD2" s="485"/>
      <c r="DE2" s="485"/>
      <c r="DF2" s="485"/>
      <c r="DG2" s="485"/>
      <c r="DH2" s="485"/>
      <c r="DI2" s="485"/>
      <c r="DJ2" s="485"/>
      <c r="DK2" s="485"/>
      <c r="DL2" s="485"/>
      <c r="DM2" s="485"/>
      <c r="DN2" s="485"/>
      <c r="DO2" s="485"/>
      <c r="DP2" s="485"/>
      <c r="DQ2" s="485"/>
      <c r="DR2" s="485"/>
      <c r="DS2" s="485"/>
      <c r="DT2" s="485"/>
      <c r="DU2" s="485"/>
      <c r="DV2" s="485"/>
      <c r="DW2" s="485"/>
      <c r="DX2" s="485"/>
      <c r="DY2" s="485"/>
      <c r="DZ2" s="485"/>
      <c r="EA2" s="485"/>
      <c r="EB2" s="485"/>
      <c r="EC2" s="485"/>
      <c r="ED2" s="485"/>
      <c r="EE2" s="485"/>
      <c r="EF2" s="485"/>
      <c r="EG2" s="485"/>
      <c r="EH2" s="485"/>
      <c r="EI2" s="485"/>
      <c r="EJ2" s="485"/>
      <c r="EK2" s="485"/>
      <c r="EL2" s="485"/>
      <c r="EM2" s="485"/>
      <c r="EN2" s="485"/>
      <c r="EO2" s="485"/>
      <c r="EP2" s="485"/>
      <c r="EQ2" s="485"/>
      <c r="ER2" s="485"/>
      <c r="ES2" s="485"/>
      <c r="ET2" s="485"/>
    </row>
    <row r="3" spans="2:167" ht="5.25" customHeight="1"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22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</row>
    <row r="4" spans="2:167" ht="24.95" customHeight="1">
      <c r="EO4" s="482" t="s">
        <v>157</v>
      </c>
      <c r="EP4" s="482"/>
      <c r="EQ4" s="482"/>
      <c r="ER4" s="482"/>
      <c r="ES4" s="482"/>
      <c r="ET4" s="482"/>
      <c r="EU4" s="482"/>
      <c r="EV4" s="482"/>
      <c r="EW4" s="482"/>
      <c r="EX4" s="482"/>
      <c r="EY4" s="482"/>
      <c r="EZ4" s="482"/>
      <c r="FA4" s="482"/>
      <c r="FB4" s="482"/>
      <c r="FC4" s="482"/>
      <c r="FD4" s="482"/>
      <c r="FE4" s="482"/>
      <c r="FF4" s="482"/>
      <c r="FG4" s="482"/>
      <c r="FH4" s="482"/>
      <c r="FI4" s="482"/>
      <c r="FJ4" s="482"/>
      <c r="FK4" s="482"/>
    </row>
    <row r="5" spans="2:167" ht="60" customHeight="1">
      <c r="B5" s="483" t="s">
        <v>141</v>
      </c>
      <c r="C5" s="483"/>
      <c r="D5" s="483"/>
      <c r="E5" s="483"/>
      <c r="F5" s="483"/>
      <c r="G5" s="483"/>
      <c r="H5" s="483"/>
      <c r="I5" s="483"/>
      <c r="J5" s="484" t="s">
        <v>142</v>
      </c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 t="s">
        <v>143</v>
      </c>
      <c r="W5" s="483"/>
      <c r="X5" s="483"/>
      <c r="Y5" s="483"/>
      <c r="Z5" s="483"/>
      <c r="AA5" s="483"/>
      <c r="AB5" s="483"/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4" t="s">
        <v>144</v>
      </c>
      <c r="AS5" s="483"/>
      <c r="AT5" s="483"/>
      <c r="AU5" s="483"/>
      <c r="AV5" s="483"/>
      <c r="AW5" s="483"/>
      <c r="AX5" s="483" t="s">
        <v>145</v>
      </c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4" t="s">
        <v>146</v>
      </c>
      <c r="BV5" s="483"/>
      <c r="BW5" s="483"/>
      <c r="BX5" s="483"/>
      <c r="BY5" s="483"/>
      <c r="BZ5" s="483"/>
      <c r="CA5" s="483" t="s">
        <v>147</v>
      </c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 t="s">
        <v>148</v>
      </c>
      <c r="CZ5" s="483"/>
      <c r="DA5" s="483"/>
      <c r="DB5" s="483"/>
      <c r="DC5" s="483"/>
      <c r="DD5" s="483"/>
      <c r="DE5" s="483"/>
      <c r="DF5" s="483"/>
      <c r="DG5" s="483"/>
      <c r="DH5" s="483"/>
      <c r="DI5" s="484" t="s">
        <v>149</v>
      </c>
      <c r="DJ5" s="484"/>
      <c r="DK5" s="484"/>
      <c r="DL5" s="484"/>
      <c r="DM5" s="484"/>
      <c r="DN5" s="484"/>
      <c r="DO5" s="484"/>
      <c r="DP5" s="484"/>
      <c r="DQ5" s="484"/>
      <c r="DR5" s="484"/>
      <c r="DS5" s="484"/>
      <c r="DT5" s="484"/>
      <c r="DU5" s="484"/>
      <c r="DV5" s="484"/>
      <c r="DW5" s="484" t="s">
        <v>150</v>
      </c>
      <c r="DX5" s="484"/>
      <c r="DY5" s="483"/>
      <c r="DZ5" s="483"/>
      <c r="EA5" s="483"/>
      <c r="EB5" s="483"/>
      <c r="EC5" s="483"/>
      <c r="ED5" s="483" t="s">
        <v>151</v>
      </c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 t="s">
        <v>132</v>
      </c>
      <c r="ET5" s="483"/>
      <c r="EU5" s="483"/>
      <c r="EV5" s="483"/>
      <c r="EW5" s="483"/>
      <c r="EX5" s="483" t="s">
        <v>154</v>
      </c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</row>
    <row r="6" spans="2:167" ht="60" customHeight="1">
      <c r="B6" s="483" t="s">
        <v>155</v>
      </c>
      <c r="C6" s="483"/>
      <c r="D6" s="483"/>
      <c r="E6" s="483" t="s">
        <v>156</v>
      </c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483"/>
      <c r="CS6" s="483"/>
      <c r="CT6" s="483"/>
      <c r="CU6" s="483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4"/>
      <c r="DJ6" s="484"/>
      <c r="DK6" s="484"/>
      <c r="DL6" s="484"/>
      <c r="DM6" s="484"/>
      <c r="DN6" s="484"/>
      <c r="DO6" s="484"/>
      <c r="DP6" s="484"/>
      <c r="DQ6" s="484"/>
      <c r="DR6" s="484"/>
      <c r="DS6" s="484"/>
      <c r="DT6" s="484"/>
      <c r="DU6" s="484"/>
      <c r="DV6" s="484"/>
      <c r="DW6" s="483"/>
      <c r="DX6" s="483"/>
      <c r="DY6" s="483"/>
      <c r="DZ6" s="483"/>
      <c r="EA6" s="483"/>
      <c r="EB6" s="483"/>
      <c r="EC6" s="483"/>
      <c r="ED6" s="483" t="s">
        <v>139</v>
      </c>
      <c r="EE6" s="483"/>
      <c r="EF6" s="483"/>
      <c r="EG6" s="483"/>
      <c r="EH6" s="483"/>
      <c r="EI6" s="483"/>
      <c r="EJ6" s="483"/>
      <c r="EK6" s="483"/>
      <c r="EL6" s="483" t="s">
        <v>140</v>
      </c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 t="s">
        <v>152</v>
      </c>
      <c r="EY6" s="483"/>
      <c r="EZ6" s="483"/>
      <c r="FA6" s="483"/>
      <c r="FB6" s="483"/>
      <c r="FC6" s="483"/>
      <c r="FD6" s="483"/>
      <c r="FE6" s="483" t="s">
        <v>153</v>
      </c>
      <c r="FF6" s="483"/>
      <c r="FG6" s="483"/>
      <c r="FH6" s="483"/>
      <c r="FI6" s="483"/>
      <c r="FJ6" s="483"/>
      <c r="FK6" s="483"/>
    </row>
    <row r="7" spans="2:167" ht="9.9499999999999993" customHeight="1">
      <c r="B7" s="410">
        <v>1</v>
      </c>
      <c r="C7" s="411"/>
      <c r="D7" s="412"/>
      <c r="E7" s="455">
        <f>'01. 기본정보입력'!D23</f>
        <v>0</v>
      </c>
      <c r="F7" s="456"/>
      <c r="G7" s="456"/>
      <c r="H7" s="456"/>
      <c r="I7" s="457"/>
      <c r="J7" s="464">
        <f>'02. 실시간견적'!B6</f>
        <v>0</v>
      </c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6"/>
      <c r="V7" s="410">
        <f>'01. 기본정보입력'!D4</f>
        <v>0</v>
      </c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2"/>
      <c r="AR7" s="410">
        <f>'01. 기본정보입력'!D7</f>
        <v>0</v>
      </c>
      <c r="AS7" s="411"/>
      <c r="AT7" s="411"/>
      <c r="AU7" s="411"/>
      <c r="AV7" s="411"/>
      <c r="AW7" s="412"/>
      <c r="AX7" s="473">
        <f>'01. 기본정보입력'!D14</f>
        <v>0</v>
      </c>
      <c r="AY7" s="474"/>
      <c r="AZ7" s="474"/>
      <c r="BA7" s="474"/>
      <c r="BB7" s="474"/>
      <c r="BC7" s="474"/>
      <c r="BD7" s="474"/>
      <c r="BE7" s="474"/>
      <c r="BF7" s="474"/>
      <c r="BG7" s="474"/>
      <c r="BH7" s="474"/>
      <c r="BI7" s="474"/>
      <c r="BJ7" s="474"/>
      <c r="BK7" s="474"/>
      <c r="BL7" s="474"/>
      <c r="BM7" s="474"/>
      <c r="BN7" s="474"/>
      <c r="BO7" s="474"/>
      <c r="BP7" s="474"/>
      <c r="BQ7" s="474"/>
      <c r="BR7" s="474"/>
      <c r="BS7" s="474"/>
      <c r="BT7" s="475"/>
      <c r="BU7" s="410">
        <f>'03. 시설사용신청서'!K15</f>
        <v>0</v>
      </c>
      <c r="BV7" s="411"/>
      <c r="BW7" s="411"/>
      <c r="BX7" s="411"/>
      <c r="BY7" s="411"/>
      <c r="BZ7" s="412"/>
      <c r="CA7" s="410" t="str">
        <f>IF('02. 실시간견적'!AL7&gt;0,'02. 실시간견적'!B7,"")</f>
        <v/>
      </c>
      <c r="CB7" s="411"/>
      <c r="CC7" s="411"/>
      <c r="CD7" s="411"/>
      <c r="CE7" s="411"/>
      <c r="CF7" s="411"/>
      <c r="CG7" s="411"/>
      <c r="CH7" s="411"/>
      <c r="CI7" s="411" t="str">
        <f>IF('02. 실시간견적'!AL8&gt;0,'02. 실시간견적'!B8,"")</f>
        <v/>
      </c>
      <c r="CJ7" s="411"/>
      <c r="CK7" s="411"/>
      <c r="CL7" s="411"/>
      <c r="CM7" s="411"/>
      <c r="CN7" s="411"/>
      <c r="CO7" s="411"/>
      <c r="CP7" s="411"/>
      <c r="CQ7" s="411"/>
      <c r="CR7" s="411" t="str">
        <f>IF('02. 실시간견적'!AL9&gt;0,'02. 실시간견적'!B9,"")</f>
        <v/>
      </c>
      <c r="CS7" s="411"/>
      <c r="CT7" s="411"/>
      <c r="CU7" s="411"/>
      <c r="CV7" s="411"/>
      <c r="CW7" s="411"/>
      <c r="CX7" s="412"/>
      <c r="CY7" s="443">
        <f>'01. 기본정보입력'!D23</f>
        <v>0</v>
      </c>
      <c r="CZ7" s="444"/>
      <c r="DA7" s="444"/>
      <c r="DB7" s="444"/>
      <c r="DC7" s="444"/>
      <c r="DD7" s="444"/>
      <c r="DE7" s="444"/>
      <c r="DF7" s="444"/>
      <c r="DG7" s="444"/>
      <c r="DH7" s="445"/>
      <c r="DI7" s="410"/>
      <c r="DJ7" s="411"/>
      <c r="DK7" s="411"/>
      <c r="DL7" s="411"/>
      <c r="DM7" s="411"/>
      <c r="DN7" s="411"/>
      <c r="DO7" s="411"/>
      <c r="DP7" s="411"/>
      <c r="DQ7" s="411"/>
      <c r="DR7" s="411"/>
      <c r="DS7" s="411"/>
      <c r="DT7" s="411"/>
      <c r="DU7" s="411"/>
      <c r="DV7" s="412"/>
      <c r="DW7" s="425" t="e">
        <f>'02. 실시간견적'!#REF!</f>
        <v>#REF!</v>
      </c>
      <c r="DX7" s="426"/>
      <c r="DY7" s="426"/>
      <c r="DZ7" s="426"/>
      <c r="EA7" s="426"/>
      <c r="EB7" s="426"/>
      <c r="EC7" s="427"/>
      <c r="ED7" s="434"/>
      <c r="EE7" s="435"/>
      <c r="EF7" s="435"/>
      <c r="EG7" s="435"/>
      <c r="EH7" s="435"/>
      <c r="EI7" s="435"/>
      <c r="EJ7" s="435"/>
      <c r="EK7" s="436"/>
      <c r="EL7" s="446">
        <f>CY11</f>
        <v>3</v>
      </c>
      <c r="EM7" s="447"/>
      <c r="EN7" s="447"/>
      <c r="EO7" s="447"/>
      <c r="EP7" s="447"/>
      <c r="EQ7" s="447"/>
      <c r="ER7" s="448"/>
      <c r="ES7" s="410"/>
      <c r="ET7" s="411"/>
      <c r="EU7" s="411"/>
      <c r="EV7" s="411"/>
      <c r="EW7" s="412"/>
      <c r="EX7" s="410"/>
      <c r="EY7" s="411"/>
      <c r="EZ7" s="411"/>
      <c r="FA7" s="411"/>
      <c r="FB7" s="411"/>
      <c r="FC7" s="411"/>
      <c r="FD7" s="412"/>
      <c r="FE7" s="410"/>
      <c r="FF7" s="411"/>
      <c r="FG7" s="411"/>
      <c r="FH7" s="411"/>
      <c r="FI7" s="411"/>
      <c r="FJ7" s="411"/>
      <c r="FK7" s="412"/>
    </row>
    <row r="8" spans="2:167" ht="9.9499999999999993" customHeight="1">
      <c r="B8" s="413"/>
      <c r="C8" s="414"/>
      <c r="D8" s="415"/>
      <c r="E8" s="458"/>
      <c r="F8" s="459"/>
      <c r="G8" s="459"/>
      <c r="H8" s="459"/>
      <c r="I8" s="460"/>
      <c r="J8" s="467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9"/>
      <c r="V8" s="413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5"/>
      <c r="AR8" s="413"/>
      <c r="AS8" s="414"/>
      <c r="AT8" s="414"/>
      <c r="AU8" s="414"/>
      <c r="AV8" s="414"/>
      <c r="AW8" s="415"/>
      <c r="AX8" s="476"/>
      <c r="AY8" s="477"/>
      <c r="AZ8" s="477"/>
      <c r="BA8" s="477"/>
      <c r="BB8" s="477"/>
      <c r="BC8" s="477"/>
      <c r="BD8" s="477"/>
      <c r="BE8" s="477"/>
      <c r="BF8" s="477"/>
      <c r="BG8" s="477"/>
      <c r="BH8" s="477"/>
      <c r="BI8" s="477"/>
      <c r="BJ8" s="477"/>
      <c r="BK8" s="477"/>
      <c r="BL8" s="477"/>
      <c r="BM8" s="477"/>
      <c r="BN8" s="477"/>
      <c r="BO8" s="477"/>
      <c r="BP8" s="477"/>
      <c r="BQ8" s="477"/>
      <c r="BR8" s="477"/>
      <c r="BS8" s="477"/>
      <c r="BT8" s="478"/>
      <c r="BU8" s="413"/>
      <c r="BV8" s="414"/>
      <c r="BW8" s="414"/>
      <c r="BX8" s="414"/>
      <c r="BY8" s="414"/>
      <c r="BZ8" s="415"/>
      <c r="CA8" s="413"/>
      <c r="CB8" s="414"/>
      <c r="CC8" s="414"/>
      <c r="CD8" s="414"/>
      <c r="CE8" s="414"/>
      <c r="CF8" s="414"/>
      <c r="CG8" s="414"/>
      <c r="CH8" s="414"/>
      <c r="CI8" s="414"/>
      <c r="CJ8" s="414"/>
      <c r="CK8" s="414"/>
      <c r="CL8" s="414"/>
      <c r="CM8" s="414"/>
      <c r="CN8" s="414"/>
      <c r="CO8" s="414"/>
      <c r="CP8" s="414"/>
      <c r="CQ8" s="414"/>
      <c r="CR8" s="414"/>
      <c r="CS8" s="414"/>
      <c r="CT8" s="414"/>
      <c r="CU8" s="414"/>
      <c r="CV8" s="414"/>
      <c r="CW8" s="414"/>
      <c r="CX8" s="415"/>
      <c r="CY8" s="419"/>
      <c r="CZ8" s="420"/>
      <c r="DA8" s="420"/>
      <c r="DB8" s="420"/>
      <c r="DC8" s="420"/>
      <c r="DD8" s="420"/>
      <c r="DE8" s="420"/>
      <c r="DF8" s="420"/>
      <c r="DG8" s="420"/>
      <c r="DH8" s="421"/>
      <c r="DI8" s="413"/>
      <c r="DJ8" s="414"/>
      <c r="DK8" s="414"/>
      <c r="DL8" s="414"/>
      <c r="DM8" s="414"/>
      <c r="DN8" s="414"/>
      <c r="DO8" s="414"/>
      <c r="DP8" s="414"/>
      <c r="DQ8" s="414"/>
      <c r="DR8" s="414"/>
      <c r="DS8" s="414"/>
      <c r="DT8" s="414"/>
      <c r="DU8" s="414"/>
      <c r="DV8" s="415"/>
      <c r="DW8" s="428"/>
      <c r="DX8" s="429"/>
      <c r="DY8" s="429"/>
      <c r="DZ8" s="429"/>
      <c r="EA8" s="429"/>
      <c r="EB8" s="429"/>
      <c r="EC8" s="430"/>
      <c r="ED8" s="437"/>
      <c r="EE8" s="438"/>
      <c r="EF8" s="438"/>
      <c r="EG8" s="438"/>
      <c r="EH8" s="438"/>
      <c r="EI8" s="438"/>
      <c r="EJ8" s="438"/>
      <c r="EK8" s="439"/>
      <c r="EL8" s="449"/>
      <c r="EM8" s="450"/>
      <c r="EN8" s="450"/>
      <c r="EO8" s="450"/>
      <c r="EP8" s="450"/>
      <c r="EQ8" s="450"/>
      <c r="ER8" s="451"/>
      <c r="ES8" s="413"/>
      <c r="ET8" s="414"/>
      <c r="EU8" s="414"/>
      <c r="EV8" s="414"/>
      <c r="EW8" s="415"/>
      <c r="EX8" s="413"/>
      <c r="EY8" s="414"/>
      <c r="EZ8" s="414"/>
      <c r="FA8" s="414"/>
      <c r="FB8" s="414"/>
      <c r="FC8" s="414"/>
      <c r="FD8" s="415"/>
      <c r="FE8" s="413"/>
      <c r="FF8" s="414"/>
      <c r="FG8" s="414"/>
      <c r="FH8" s="414"/>
      <c r="FI8" s="414"/>
      <c r="FJ8" s="414"/>
      <c r="FK8" s="415"/>
    </row>
    <row r="9" spans="2:167" ht="9.9499999999999993" customHeight="1">
      <c r="B9" s="413"/>
      <c r="C9" s="414"/>
      <c r="D9" s="415"/>
      <c r="E9" s="458"/>
      <c r="F9" s="459"/>
      <c r="G9" s="459"/>
      <c r="H9" s="459"/>
      <c r="I9" s="460"/>
      <c r="J9" s="467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9"/>
      <c r="V9" s="413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5"/>
      <c r="AR9" s="413"/>
      <c r="AS9" s="414"/>
      <c r="AT9" s="414"/>
      <c r="AU9" s="414"/>
      <c r="AV9" s="414"/>
      <c r="AW9" s="415"/>
      <c r="AX9" s="476"/>
      <c r="AY9" s="477"/>
      <c r="AZ9" s="477"/>
      <c r="BA9" s="477"/>
      <c r="BB9" s="477"/>
      <c r="BC9" s="477"/>
      <c r="BD9" s="477"/>
      <c r="BE9" s="477"/>
      <c r="BF9" s="477"/>
      <c r="BG9" s="477"/>
      <c r="BH9" s="477"/>
      <c r="BI9" s="477"/>
      <c r="BJ9" s="477"/>
      <c r="BK9" s="477"/>
      <c r="BL9" s="477"/>
      <c r="BM9" s="477"/>
      <c r="BN9" s="477"/>
      <c r="BO9" s="477"/>
      <c r="BP9" s="477"/>
      <c r="BQ9" s="477"/>
      <c r="BR9" s="477"/>
      <c r="BS9" s="477"/>
      <c r="BT9" s="478"/>
      <c r="BU9" s="413"/>
      <c r="BV9" s="414"/>
      <c r="BW9" s="414"/>
      <c r="BX9" s="414"/>
      <c r="BY9" s="414"/>
      <c r="BZ9" s="415"/>
      <c r="CA9" s="413"/>
      <c r="CB9" s="414"/>
      <c r="CC9" s="414"/>
      <c r="CD9" s="414"/>
      <c r="CE9" s="414"/>
      <c r="CF9" s="414"/>
      <c r="CG9" s="414"/>
      <c r="CH9" s="414"/>
      <c r="CI9" s="414"/>
      <c r="CJ9" s="414"/>
      <c r="CK9" s="414"/>
      <c r="CL9" s="414"/>
      <c r="CM9" s="414"/>
      <c r="CN9" s="414"/>
      <c r="CO9" s="414"/>
      <c r="CP9" s="414"/>
      <c r="CQ9" s="414"/>
      <c r="CR9" s="414"/>
      <c r="CS9" s="414"/>
      <c r="CT9" s="414"/>
      <c r="CU9" s="414"/>
      <c r="CV9" s="414"/>
      <c r="CW9" s="414"/>
      <c r="CX9" s="415"/>
      <c r="CY9" s="419"/>
      <c r="CZ9" s="420"/>
      <c r="DA9" s="420"/>
      <c r="DB9" s="420"/>
      <c r="DC9" s="420"/>
      <c r="DD9" s="420"/>
      <c r="DE9" s="420"/>
      <c r="DF9" s="420"/>
      <c r="DG9" s="420"/>
      <c r="DH9" s="421"/>
      <c r="DI9" s="413"/>
      <c r="DJ9" s="414"/>
      <c r="DK9" s="414"/>
      <c r="DL9" s="414"/>
      <c r="DM9" s="414"/>
      <c r="DN9" s="414"/>
      <c r="DO9" s="414"/>
      <c r="DP9" s="414"/>
      <c r="DQ9" s="414"/>
      <c r="DR9" s="414"/>
      <c r="DS9" s="414"/>
      <c r="DT9" s="414"/>
      <c r="DU9" s="414"/>
      <c r="DV9" s="415"/>
      <c r="DW9" s="428"/>
      <c r="DX9" s="429"/>
      <c r="DY9" s="429"/>
      <c r="DZ9" s="429"/>
      <c r="EA9" s="429"/>
      <c r="EB9" s="429"/>
      <c r="EC9" s="430"/>
      <c r="ED9" s="437"/>
      <c r="EE9" s="438"/>
      <c r="EF9" s="438"/>
      <c r="EG9" s="438"/>
      <c r="EH9" s="438"/>
      <c r="EI9" s="438"/>
      <c r="EJ9" s="438"/>
      <c r="EK9" s="439"/>
      <c r="EL9" s="449"/>
      <c r="EM9" s="450"/>
      <c r="EN9" s="450"/>
      <c r="EO9" s="450"/>
      <c r="EP9" s="450"/>
      <c r="EQ9" s="450"/>
      <c r="ER9" s="451"/>
      <c r="ES9" s="413"/>
      <c r="ET9" s="414"/>
      <c r="EU9" s="414"/>
      <c r="EV9" s="414"/>
      <c r="EW9" s="415"/>
      <c r="EX9" s="413"/>
      <c r="EY9" s="414"/>
      <c r="EZ9" s="414"/>
      <c r="FA9" s="414"/>
      <c r="FB9" s="414"/>
      <c r="FC9" s="414"/>
      <c r="FD9" s="415"/>
      <c r="FE9" s="413"/>
      <c r="FF9" s="414"/>
      <c r="FG9" s="414"/>
      <c r="FH9" s="414"/>
      <c r="FI9" s="414"/>
      <c r="FJ9" s="414"/>
      <c r="FK9" s="415"/>
    </row>
    <row r="10" spans="2:167" ht="9.9499999999999993" customHeight="1">
      <c r="B10" s="413"/>
      <c r="C10" s="414"/>
      <c r="D10" s="415"/>
      <c r="E10" s="458"/>
      <c r="F10" s="459"/>
      <c r="G10" s="459"/>
      <c r="H10" s="459"/>
      <c r="I10" s="460"/>
      <c r="J10" s="467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9"/>
      <c r="V10" s="413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5"/>
      <c r="AR10" s="413"/>
      <c r="AS10" s="414"/>
      <c r="AT10" s="414"/>
      <c r="AU10" s="414"/>
      <c r="AV10" s="414"/>
      <c r="AW10" s="415"/>
      <c r="AX10" s="476"/>
      <c r="AY10" s="477"/>
      <c r="AZ10" s="477"/>
      <c r="BA10" s="477"/>
      <c r="BB10" s="477"/>
      <c r="BC10" s="477"/>
      <c r="BD10" s="477"/>
      <c r="BE10" s="477"/>
      <c r="BF10" s="477"/>
      <c r="BG10" s="477"/>
      <c r="BH10" s="477"/>
      <c r="BI10" s="477"/>
      <c r="BJ10" s="477"/>
      <c r="BK10" s="477"/>
      <c r="BL10" s="477"/>
      <c r="BM10" s="477"/>
      <c r="BN10" s="477"/>
      <c r="BO10" s="477"/>
      <c r="BP10" s="477"/>
      <c r="BQ10" s="477"/>
      <c r="BR10" s="477"/>
      <c r="BS10" s="477"/>
      <c r="BT10" s="478"/>
      <c r="BU10" s="413"/>
      <c r="BV10" s="414"/>
      <c r="BW10" s="414"/>
      <c r="BX10" s="414"/>
      <c r="BY10" s="414"/>
      <c r="BZ10" s="415"/>
      <c r="CA10" s="413"/>
      <c r="CB10" s="414"/>
      <c r="CC10" s="414"/>
      <c r="CD10" s="414"/>
      <c r="CE10" s="414"/>
      <c r="CF10" s="414"/>
      <c r="CG10" s="414"/>
      <c r="CH10" s="414"/>
      <c r="CI10" s="414"/>
      <c r="CJ10" s="414"/>
      <c r="CK10" s="414"/>
      <c r="CL10" s="414"/>
      <c r="CM10" s="414"/>
      <c r="CN10" s="414"/>
      <c r="CO10" s="414"/>
      <c r="CP10" s="414"/>
      <c r="CQ10" s="414"/>
      <c r="CR10" s="414"/>
      <c r="CS10" s="414"/>
      <c r="CT10" s="414"/>
      <c r="CU10" s="414"/>
      <c r="CV10" s="414"/>
      <c r="CW10" s="414"/>
      <c r="CX10" s="415"/>
      <c r="CY10" s="419" t="s">
        <v>253</v>
      </c>
      <c r="CZ10" s="420"/>
      <c r="DA10" s="420"/>
      <c r="DB10" s="420"/>
      <c r="DC10" s="420"/>
      <c r="DD10" s="420"/>
      <c r="DE10" s="420"/>
      <c r="DF10" s="420"/>
      <c r="DG10" s="420"/>
      <c r="DH10" s="421"/>
      <c r="DI10" s="413"/>
      <c r="DJ10" s="414"/>
      <c r="DK10" s="414"/>
      <c r="DL10" s="414"/>
      <c r="DM10" s="414"/>
      <c r="DN10" s="414"/>
      <c r="DO10" s="414"/>
      <c r="DP10" s="414"/>
      <c r="DQ10" s="414"/>
      <c r="DR10" s="414"/>
      <c r="DS10" s="414"/>
      <c r="DT10" s="414"/>
      <c r="DU10" s="414"/>
      <c r="DV10" s="415"/>
      <c r="DW10" s="428"/>
      <c r="DX10" s="429"/>
      <c r="DY10" s="429"/>
      <c r="DZ10" s="429"/>
      <c r="EA10" s="429"/>
      <c r="EB10" s="429"/>
      <c r="EC10" s="430"/>
      <c r="ED10" s="437"/>
      <c r="EE10" s="438"/>
      <c r="EF10" s="438"/>
      <c r="EG10" s="438"/>
      <c r="EH10" s="438"/>
      <c r="EI10" s="438"/>
      <c r="EJ10" s="438"/>
      <c r="EK10" s="439"/>
      <c r="EL10" s="449"/>
      <c r="EM10" s="450"/>
      <c r="EN10" s="450"/>
      <c r="EO10" s="450"/>
      <c r="EP10" s="450"/>
      <c r="EQ10" s="450"/>
      <c r="ER10" s="451"/>
      <c r="ES10" s="413"/>
      <c r="ET10" s="414"/>
      <c r="EU10" s="414"/>
      <c r="EV10" s="414"/>
      <c r="EW10" s="415"/>
      <c r="EX10" s="413"/>
      <c r="EY10" s="414"/>
      <c r="EZ10" s="414"/>
      <c r="FA10" s="414"/>
      <c r="FB10" s="414"/>
      <c r="FC10" s="414"/>
      <c r="FD10" s="415"/>
      <c r="FE10" s="413"/>
      <c r="FF10" s="414"/>
      <c r="FG10" s="414"/>
      <c r="FH10" s="414"/>
      <c r="FI10" s="414"/>
      <c r="FJ10" s="414"/>
      <c r="FK10" s="415"/>
    </row>
    <row r="11" spans="2:167" ht="9.9499999999999993" customHeight="1">
      <c r="B11" s="413"/>
      <c r="C11" s="414"/>
      <c r="D11" s="415"/>
      <c r="E11" s="458"/>
      <c r="F11" s="459"/>
      <c r="G11" s="459"/>
      <c r="H11" s="459"/>
      <c r="I11" s="460"/>
      <c r="J11" s="467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9"/>
      <c r="V11" s="413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5"/>
      <c r="AR11" s="413"/>
      <c r="AS11" s="414"/>
      <c r="AT11" s="414"/>
      <c r="AU11" s="414"/>
      <c r="AV11" s="414"/>
      <c r="AW11" s="415"/>
      <c r="AX11" s="476"/>
      <c r="AY11" s="477"/>
      <c r="AZ11" s="477"/>
      <c r="BA11" s="477"/>
      <c r="BB11" s="477"/>
      <c r="BC11" s="477"/>
      <c r="BD11" s="477"/>
      <c r="BE11" s="477"/>
      <c r="BF11" s="477"/>
      <c r="BG11" s="477"/>
      <c r="BH11" s="477"/>
      <c r="BI11" s="477"/>
      <c r="BJ11" s="477"/>
      <c r="BK11" s="477"/>
      <c r="BL11" s="477"/>
      <c r="BM11" s="477"/>
      <c r="BN11" s="477"/>
      <c r="BO11" s="477"/>
      <c r="BP11" s="477"/>
      <c r="BQ11" s="477"/>
      <c r="BR11" s="477"/>
      <c r="BS11" s="477"/>
      <c r="BT11" s="478"/>
      <c r="BU11" s="413"/>
      <c r="BV11" s="414"/>
      <c r="BW11" s="414"/>
      <c r="BX11" s="414"/>
      <c r="BY11" s="414"/>
      <c r="BZ11" s="415"/>
      <c r="CA11" s="413" t="str">
        <f>IF('02. 실시간견적'!AL11&gt;0,'02. 실시간견적'!B11,"")</f>
        <v/>
      </c>
      <c r="CB11" s="414"/>
      <c r="CC11" s="414"/>
      <c r="CD11" s="414"/>
      <c r="CE11" s="414"/>
      <c r="CF11" s="414"/>
      <c r="CG11" s="414"/>
      <c r="CH11" s="414"/>
      <c r="CI11" s="414" t="e">
        <f>IF('02. 실시간견적'!#REF!&gt;0,'02. 실시간견적'!#REF!,"")</f>
        <v>#REF!</v>
      </c>
      <c r="CJ11" s="414"/>
      <c r="CK11" s="414"/>
      <c r="CL11" s="414"/>
      <c r="CM11" s="414"/>
      <c r="CN11" s="414"/>
      <c r="CO11" s="414"/>
      <c r="CP11" s="414"/>
      <c r="CQ11" s="414"/>
      <c r="CR11" s="414"/>
      <c r="CS11" s="414"/>
      <c r="CT11" s="414"/>
      <c r="CU11" s="414"/>
      <c r="CV11" s="414"/>
      <c r="CW11" s="414"/>
      <c r="CX11" s="415"/>
      <c r="CY11" s="419">
        <f>CY7+3</f>
        <v>3</v>
      </c>
      <c r="CZ11" s="420"/>
      <c r="DA11" s="420"/>
      <c r="DB11" s="420"/>
      <c r="DC11" s="420"/>
      <c r="DD11" s="420"/>
      <c r="DE11" s="420"/>
      <c r="DF11" s="420"/>
      <c r="DG11" s="420"/>
      <c r="DH11" s="421"/>
      <c r="DI11" s="413"/>
      <c r="DJ11" s="414"/>
      <c r="DK11" s="414"/>
      <c r="DL11" s="414"/>
      <c r="DM11" s="414"/>
      <c r="DN11" s="414"/>
      <c r="DO11" s="414"/>
      <c r="DP11" s="414"/>
      <c r="DQ11" s="414"/>
      <c r="DR11" s="414"/>
      <c r="DS11" s="414"/>
      <c r="DT11" s="414"/>
      <c r="DU11" s="414"/>
      <c r="DV11" s="415"/>
      <c r="DW11" s="428"/>
      <c r="DX11" s="429"/>
      <c r="DY11" s="429"/>
      <c r="DZ11" s="429"/>
      <c r="EA11" s="429"/>
      <c r="EB11" s="429"/>
      <c r="EC11" s="430"/>
      <c r="ED11" s="437"/>
      <c r="EE11" s="438"/>
      <c r="EF11" s="438"/>
      <c r="EG11" s="438"/>
      <c r="EH11" s="438"/>
      <c r="EI11" s="438"/>
      <c r="EJ11" s="438"/>
      <c r="EK11" s="439"/>
      <c r="EL11" s="449"/>
      <c r="EM11" s="450"/>
      <c r="EN11" s="450"/>
      <c r="EO11" s="450"/>
      <c r="EP11" s="450"/>
      <c r="EQ11" s="450"/>
      <c r="ER11" s="451"/>
      <c r="ES11" s="413"/>
      <c r="ET11" s="414"/>
      <c r="EU11" s="414"/>
      <c r="EV11" s="414"/>
      <c r="EW11" s="415"/>
      <c r="EX11" s="413"/>
      <c r="EY11" s="414"/>
      <c r="EZ11" s="414"/>
      <c r="FA11" s="414"/>
      <c r="FB11" s="414"/>
      <c r="FC11" s="414"/>
      <c r="FD11" s="415"/>
      <c r="FE11" s="413"/>
      <c r="FF11" s="414"/>
      <c r="FG11" s="414"/>
      <c r="FH11" s="414"/>
      <c r="FI11" s="414"/>
      <c r="FJ11" s="414"/>
      <c r="FK11" s="415"/>
    </row>
    <row r="12" spans="2:167" ht="9.9499999999999993" customHeight="1">
      <c r="B12" s="413"/>
      <c r="C12" s="414"/>
      <c r="D12" s="415"/>
      <c r="E12" s="458"/>
      <c r="F12" s="459"/>
      <c r="G12" s="459"/>
      <c r="H12" s="459"/>
      <c r="I12" s="460"/>
      <c r="J12" s="467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9"/>
      <c r="V12" s="413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5"/>
      <c r="AR12" s="413"/>
      <c r="AS12" s="414"/>
      <c r="AT12" s="414"/>
      <c r="AU12" s="414"/>
      <c r="AV12" s="414"/>
      <c r="AW12" s="415"/>
      <c r="AX12" s="476"/>
      <c r="AY12" s="477"/>
      <c r="AZ12" s="477"/>
      <c r="BA12" s="477"/>
      <c r="BB12" s="477"/>
      <c r="BC12" s="477"/>
      <c r="BD12" s="477"/>
      <c r="BE12" s="477"/>
      <c r="BF12" s="477"/>
      <c r="BG12" s="477"/>
      <c r="BH12" s="477"/>
      <c r="BI12" s="477"/>
      <c r="BJ12" s="477"/>
      <c r="BK12" s="477"/>
      <c r="BL12" s="477"/>
      <c r="BM12" s="477"/>
      <c r="BN12" s="477"/>
      <c r="BO12" s="477"/>
      <c r="BP12" s="477"/>
      <c r="BQ12" s="477"/>
      <c r="BR12" s="477"/>
      <c r="BS12" s="477"/>
      <c r="BT12" s="478"/>
      <c r="BU12" s="413"/>
      <c r="BV12" s="414"/>
      <c r="BW12" s="414"/>
      <c r="BX12" s="414"/>
      <c r="BY12" s="414"/>
      <c r="BZ12" s="415"/>
      <c r="CA12" s="413"/>
      <c r="CB12" s="414"/>
      <c r="CC12" s="414"/>
      <c r="CD12" s="414"/>
      <c r="CE12" s="414"/>
      <c r="CF12" s="414"/>
      <c r="CG12" s="414"/>
      <c r="CH12" s="414"/>
      <c r="CI12" s="414"/>
      <c r="CJ12" s="414"/>
      <c r="CK12" s="414"/>
      <c r="CL12" s="414"/>
      <c r="CM12" s="414"/>
      <c r="CN12" s="414"/>
      <c r="CO12" s="414"/>
      <c r="CP12" s="414"/>
      <c r="CQ12" s="414"/>
      <c r="CR12" s="414"/>
      <c r="CS12" s="414"/>
      <c r="CT12" s="414"/>
      <c r="CU12" s="414"/>
      <c r="CV12" s="414"/>
      <c r="CW12" s="414"/>
      <c r="CX12" s="415"/>
      <c r="CY12" s="419"/>
      <c r="CZ12" s="420"/>
      <c r="DA12" s="420"/>
      <c r="DB12" s="420"/>
      <c r="DC12" s="420"/>
      <c r="DD12" s="420"/>
      <c r="DE12" s="420"/>
      <c r="DF12" s="420"/>
      <c r="DG12" s="420"/>
      <c r="DH12" s="421"/>
      <c r="DI12" s="413"/>
      <c r="DJ12" s="414"/>
      <c r="DK12" s="414"/>
      <c r="DL12" s="414"/>
      <c r="DM12" s="414"/>
      <c r="DN12" s="414"/>
      <c r="DO12" s="414"/>
      <c r="DP12" s="414"/>
      <c r="DQ12" s="414"/>
      <c r="DR12" s="414"/>
      <c r="DS12" s="414"/>
      <c r="DT12" s="414"/>
      <c r="DU12" s="414"/>
      <c r="DV12" s="415"/>
      <c r="DW12" s="428"/>
      <c r="DX12" s="429"/>
      <c r="DY12" s="429"/>
      <c r="DZ12" s="429"/>
      <c r="EA12" s="429"/>
      <c r="EB12" s="429"/>
      <c r="EC12" s="430"/>
      <c r="ED12" s="437"/>
      <c r="EE12" s="438"/>
      <c r="EF12" s="438"/>
      <c r="EG12" s="438"/>
      <c r="EH12" s="438"/>
      <c r="EI12" s="438"/>
      <c r="EJ12" s="438"/>
      <c r="EK12" s="439"/>
      <c r="EL12" s="449"/>
      <c r="EM12" s="450"/>
      <c r="EN12" s="450"/>
      <c r="EO12" s="450"/>
      <c r="EP12" s="450"/>
      <c r="EQ12" s="450"/>
      <c r="ER12" s="451"/>
      <c r="ES12" s="413"/>
      <c r="ET12" s="414"/>
      <c r="EU12" s="414"/>
      <c r="EV12" s="414"/>
      <c r="EW12" s="415"/>
      <c r="EX12" s="413"/>
      <c r="EY12" s="414"/>
      <c r="EZ12" s="414"/>
      <c r="FA12" s="414"/>
      <c r="FB12" s="414"/>
      <c r="FC12" s="414"/>
      <c r="FD12" s="415"/>
      <c r="FE12" s="413"/>
      <c r="FF12" s="414"/>
      <c r="FG12" s="414"/>
      <c r="FH12" s="414"/>
      <c r="FI12" s="414"/>
      <c r="FJ12" s="414"/>
      <c r="FK12" s="415"/>
    </row>
    <row r="13" spans="2:167" ht="9.9499999999999993" customHeight="1">
      <c r="B13" s="416"/>
      <c r="C13" s="417"/>
      <c r="D13" s="418"/>
      <c r="E13" s="461"/>
      <c r="F13" s="462"/>
      <c r="G13" s="462"/>
      <c r="H13" s="462"/>
      <c r="I13" s="463"/>
      <c r="J13" s="470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2"/>
      <c r="V13" s="416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8"/>
      <c r="AR13" s="416"/>
      <c r="AS13" s="417"/>
      <c r="AT13" s="417"/>
      <c r="AU13" s="417"/>
      <c r="AV13" s="417"/>
      <c r="AW13" s="418"/>
      <c r="AX13" s="479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0"/>
      <c r="BO13" s="480"/>
      <c r="BP13" s="480"/>
      <c r="BQ13" s="480"/>
      <c r="BR13" s="480"/>
      <c r="BS13" s="480"/>
      <c r="BT13" s="481"/>
      <c r="BU13" s="416"/>
      <c r="BV13" s="417"/>
      <c r="BW13" s="417"/>
      <c r="BX13" s="417"/>
      <c r="BY13" s="417"/>
      <c r="BZ13" s="418"/>
      <c r="CA13" s="416"/>
      <c r="CB13" s="417"/>
      <c r="CC13" s="417"/>
      <c r="CD13" s="417"/>
      <c r="CE13" s="417"/>
      <c r="CF13" s="417"/>
      <c r="CG13" s="417"/>
      <c r="CH13" s="417"/>
      <c r="CI13" s="417"/>
      <c r="CJ13" s="417"/>
      <c r="CK13" s="417"/>
      <c r="CL13" s="417"/>
      <c r="CM13" s="417"/>
      <c r="CN13" s="417"/>
      <c r="CO13" s="417"/>
      <c r="CP13" s="417"/>
      <c r="CQ13" s="417"/>
      <c r="CR13" s="417"/>
      <c r="CS13" s="417"/>
      <c r="CT13" s="417"/>
      <c r="CU13" s="417"/>
      <c r="CV13" s="417"/>
      <c r="CW13" s="417"/>
      <c r="CX13" s="418"/>
      <c r="CY13" s="422"/>
      <c r="CZ13" s="423"/>
      <c r="DA13" s="423"/>
      <c r="DB13" s="423"/>
      <c r="DC13" s="423"/>
      <c r="DD13" s="423"/>
      <c r="DE13" s="423"/>
      <c r="DF13" s="423"/>
      <c r="DG13" s="423"/>
      <c r="DH13" s="424"/>
      <c r="DI13" s="416"/>
      <c r="DJ13" s="417"/>
      <c r="DK13" s="417"/>
      <c r="DL13" s="417"/>
      <c r="DM13" s="417"/>
      <c r="DN13" s="417"/>
      <c r="DO13" s="417"/>
      <c r="DP13" s="417"/>
      <c r="DQ13" s="417"/>
      <c r="DR13" s="417"/>
      <c r="DS13" s="417"/>
      <c r="DT13" s="417"/>
      <c r="DU13" s="417"/>
      <c r="DV13" s="418"/>
      <c r="DW13" s="431"/>
      <c r="DX13" s="432"/>
      <c r="DY13" s="432"/>
      <c r="DZ13" s="432"/>
      <c r="EA13" s="432"/>
      <c r="EB13" s="432"/>
      <c r="EC13" s="433"/>
      <c r="ED13" s="440"/>
      <c r="EE13" s="441"/>
      <c r="EF13" s="441"/>
      <c r="EG13" s="441"/>
      <c r="EH13" s="441"/>
      <c r="EI13" s="441"/>
      <c r="EJ13" s="441"/>
      <c r="EK13" s="442"/>
      <c r="EL13" s="452"/>
      <c r="EM13" s="453"/>
      <c r="EN13" s="453"/>
      <c r="EO13" s="453"/>
      <c r="EP13" s="453"/>
      <c r="EQ13" s="453"/>
      <c r="ER13" s="454"/>
      <c r="ES13" s="416"/>
      <c r="ET13" s="417"/>
      <c r="EU13" s="417"/>
      <c r="EV13" s="417"/>
      <c r="EW13" s="418"/>
      <c r="EX13" s="416"/>
      <c r="EY13" s="417"/>
      <c r="EZ13" s="417"/>
      <c r="FA13" s="417"/>
      <c r="FB13" s="417"/>
      <c r="FC13" s="417"/>
      <c r="FD13" s="418"/>
      <c r="FE13" s="416"/>
      <c r="FF13" s="417"/>
      <c r="FG13" s="417"/>
      <c r="FH13" s="417"/>
      <c r="FI13" s="417"/>
      <c r="FJ13" s="417"/>
      <c r="FK13" s="418"/>
    </row>
    <row r="14" spans="2:167" ht="9.9499999999999993" customHeight="1">
      <c r="B14" s="410"/>
      <c r="C14" s="411"/>
      <c r="D14" s="412"/>
      <c r="E14" s="455"/>
      <c r="F14" s="456"/>
      <c r="G14" s="456"/>
      <c r="H14" s="456"/>
      <c r="I14" s="457"/>
      <c r="J14" s="464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6"/>
      <c r="V14" s="410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2"/>
      <c r="AR14" s="410"/>
      <c r="AS14" s="411"/>
      <c r="AT14" s="411"/>
      <c r="AU14" s="411"/>
      <c r="AV14" s="411"/>
      <c r="AW14" s="412"/>
      <c r="AX14" s="473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  <c r="BT14" s="475"/>
      <c r="BU14" s="410"/>
      <c r="BV14" s="411"/>
      <c r="BW14" s="411"/>
      <c r="BX14" s="411"/>
      <c r="BY14" s="411"/>
      <c r="BZ14" s="412"/>
      <c r="CA14" s="410"/>
      <c r="CB14" s="411"/>
      <c r="CC14" s="411"/>
      <c r="CD14" s="411"/>
      <c r="CE14" s="411"/>
      <c r="CF14" s="411"/>
      <c r="CG14" s="411"/>
      <c r="CH14" s="411"/>
      <c r="CI14" s="411"/>
      <c r="CJ14" s="411"/>
      <c r="CK14" s="411"/>
      <c r="CL14" s="411"/>
      <c r="CM14" s="411"/>
      <c r="CN14" s="411"/>
      <c r="CO14" s="411"/>
      <c r="CP14" s="411"/>
      <c r="CQ14" s="411"/>
      <c r="CR14" s="411"/>
      <c r="CS14" s="411"/>
      <c r="CT14" s="411"/>
      <c r="CU14" s="411"/>
      <c r="CV14" s="411"/>
      <c r="CW14" s="411"/>
      <c r="CX14" s="412"/>
      <c r="CY14" s="443"/>
      <c r="CZ14" s="444"/>
      <c r="DA14" s="444"/>
      <c r="DB14" s="444"/>
      <c r="DC14" s="444"/>
      <c r="DD14" s="444"/>
      <c r="DE14" s="444"/>
      <c r="DF14" s="444"/>
      <c r="DG14" s="444"/>
      <c r="DH14" s="445"/>
      <c r="DI14" s="410"/>
      <c r="DJ14" s="411"/>
      <c r="DK14" s="411"/>
      <c r="DL14" s="411"/>
      <c r="DM14" s="411"/>
      <c r="DN14" s="411"/>
      <c r="DO14" s="411"/>
      <c r="DP14" s="411"/>
      <c r="DQ14" s="411"/>
      <c r="DR14" s="411"/>
      <c r="DS14" s="411"/>
      <c r="DT14" s="411"/>
      <c r="DU14" s="411"/>
      <c r="DV14" s="412"/>
      <c r="DW14" s="425"/>
      <c r="DX14" s="426"/>
      <c r="DY14" s="426"/>
      <c r="DZ14" s="426"/>
      <c r="EA14" s="426"/>
      <c r="EB14" s="426"/>
      <c r="EC14" s="427"/>
      <c r="ED14" s="434"/>
      <c r="EE14" s="435"/>
      <c r="EF14" s="435"/>
      <c r="EG14" s="435"/>
      <c r="EH14" s="435"/>
      <c r="EI14" s="435"/>
      <c r="EJ14" s="435"/>
      <c r="EK14" s="436"/>
      <c r="EL14" s="446"/>
      <c r="EM14" s="447"/>
      <c r="EN14" s="447"/>
      <c r="EO14" s="447"/>
      <c r="EP14" s="447"/>
      <c r="EQ14" s="447"/>
      <c r="ER14" s="448"/>
      <c r="ES14" s="410"/>
      <c r="ET14" s="411"/>
      <c r="EU14" s="411"/>
      <c r="EV14" s="411"/>
      <c r="EW14" s="412"/>
      <c r="EX14" s="410"/>
      <c r="EY14" s="411"/>
      <c r="EZ14" s="411"/>
      <c r="FA14" s="411"/>
      <c r="FB14" s="411"/>
      <c r="FC14" s="411"/>
      <c r="FD14" s="412"/>
      <c r="FE14" s="410"/>
      <c r="FF14" s="411"/>
      <c r="FG14" s="411"/>
      <c r="FH14" s="411"/>
      <c r="FI14" s="411"/>
      <c r="FJ14" s="411"/>
      <c r="FK14" s="412"/>
    </row>
    <row r="15" spans="2:167" ht="9.9499999999999993" customHeight="1">
      <c r="B15" s="413"/>
      <c r="C15" s="414"/>
      <c r="D15" s="415"/>
      <c r="E15" s="458"/>
      <c r="F15" s="459"/>
      <c r="G15" s="459"/>
      <c r="H15" s="459"/>
      <c r="I15" s="460"/>
      <c r="J15" s="467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9"/>
      <c r="V15" s="413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5"/>
      <c r="AR15" s="413"/>
      <c r="AS15" s="414"/>
      <c r="AT15" s="414"/>
      <c r="AU15" s="414"/>
      <c r="AV15" s="414"/>
      <c r="AW15" s="415"/>
      <c r="AX15" s="476"/>
      <c r="AY15" s="477"/>
      <c r="AZ15" s="477"/>
      <c r="BA15" s="477"/>
      <c r="BB15" s="477"/>
      <c r="BC15" s="477"/>
      <c r="BD15" s="477"/>
      <c r="BE15" s="477"/>
      <c r="BF15" s="477"/>
      <c r="BG15" s="477"/>
      <c r="BH15" s="477"/>
      <c r="BI15" s="477"/>
      <c r="BJ15" s="477"/>
      <c r="BK15" s="477"/>
      <c r="BL15" s="477"/>
      <c r="BM15" s="477"/>
      <c r="BN15" s="477"/>
      <c r="BO15" s="477"/>
      <c r="BP15" s="477"/>
      <c r="BQ15" s="477"/>
      <c r="BR15" s="477"/>
      <c r="BS15" s="477"/>
      <c r="BT15" s="478"/>
      <c r="BU15" s="413"/>
      <c r="BV15" s="414"/>
      <c r="BW15" s="414"/>
      <c r="BX15" s="414"/>
      <c r="BY15" s="414"/>
      <c r="BZ15" s="415"/>
      <c r="CA15" s="413"/>
      <c r="CB15" s="414"/>
      <c r="CC15" s="414"/>
      <c r="CD15" s="414"/>
      <c r="CE15" s="414"/>
      <c r="CF15" s="414"/>
      <c r="CG15" s="414"/>
      <c r="CH15" s="414"/>
      <c r="CI15" s="414"/>
      <c r="CJ15" s="414"/>
      <c r="CK15" s="414"/>
      <c r="CL15" s="414"/>
      <c r="CM15" s="414"/>
      <c r="CN15" s="414"/>
      <c r="CO15" s="414"/>
      <c r="CP15" s="414"/>
      <c r="CQ15" s="414"/>
      <c r="CR15" s="414"/>
      <c r="CS15" s="414"/>
      <c r="CT15" s="414"/>
      <c r="CU15" s="414"/>
      <c r="CV15" s="414"/>
      <c r="CW15" s="414"/>
      <c r="CX15" s="415"/>
      <c r="CY15" s="419"/>
      <c r="CZ15" s="420"/>
      <c r="DA15" s="420"/>
      <c r="DB15" s="420"/>
      <c r="DC15" s="420"/>
      <c r="DD15" s="420"/>
      <c r="DE15" s="420"/>
      <c r="DF15" s="420"/>
      <c r="DG15" s="420"/>
      <c r="DH15" s="421"/>
      <c r="DI15" s="413"/>
      <c r="DJ15" s="414"/>
      <c r="DK15" s="414"/>
      <c r="DL15" s="414"/>
      <c r="DM15" s="414"/>
      <c r="DN15" s="414"/>
      <c r="DO15" s="414"/>
      <c r="DP15" s="414"/>
      <c r="DQ15" s="414"/>
      <c r="DR15" s="414"/>
      <c r="DS15" s="414"/>
      <c r="DT15" s="414"/>
      <c r="DU15" s="414"/>
      <c r="DV15" s="415"/>
      <c r="DW15" s="428"/>
      <c r="DX15" s="429"/>
      <c r="DY15" s="429"/>
      <c r="DZ15" s="429"/>
      <c r="EA15" s="429"/>
      <c r="EB15" s="429"/>
      <c r="EC15" s="430"/>
      <c r="ED15" s="437"/>
      <c r="EE15" s="438"/>
      <c r="EF15" s="438"/>
      <c r="EG15" s="438"/>
      <c r="EH15" s="438"/>
      <c r="EI15" s="438"/>
      <c r="EJ15" s="438"/>
      <c r="EK15" s="439"/>
      <c r="EL15" s="449"/>
      <c r="EM15" s="450"/>
      <c r="EN15" s="450"/>
      <c r="EO15" s="450"/>
      <c r="EP15" s="450"/>
      <c r="EQ15" s="450"/>
      <c r="ER15" s="451"/>
      <c r="ES15" s="413"/>
      <c r="ET15" s="414"/>
      <c r="EU15" s="414"/>
      <c r="EV15" s="414"/>
      <c r="EW15" s="415"/>
      <c r="EX15" s="413"/>
      <c r="EY15" s="414"/>
      <c r="EZ15" s="414"/>
      <c r="FA15" s="414"/>
      <c r="FB15" s="414"/>
      <c r="FC15" s="414"/>
      <c r="FD15" s="415"/>
      <c r="FE15" s="413"/>
      <c r="FF15" s="414"/>
      <c r="FG15" s="414"/>
      <c r="FH15" s="414"/>
      <c r="FI15" s="414"/>
      <c r="FJ15" s="414"/>
      <c r="FK15" s="415"/>
    </row>
    <row r="16" spans="2:167" ht="9.9499999999999993" customHeight="1">
      <c r="B16" s="413"/>
      <c r="C16" s="414"/>
      <c r="D16" s="415"/>
      <c r="E16" s="458"/>
      <c r="F16" s="459"/>
      <c r="G16" s="459"/>
      <c r="H16" s="459"/>
      <c r="I16" s="460"/>
      <c r="J16" s="467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9"/>
      <c r="V16" s="413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  <c r="AQ16" s="415"/>
      <c r="AR16" s="413"/>
      <c r="AS16" s="414"/>
      <c r="AT16" s="414"/>
      <c r="AU16" s="414"/>
      <c r="AV16" s="414"/>
      <c r="AW16" s="415"/>
      <c r="AX16" s="476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7"/>
      <c r="BM16" s="477"/>
      <c r="BN16" s="477"/>
      <c r="BO16" s="477"/>
      <c r="BP16" s="477"/>
      <c r="BQ16" s="477"/>
      <c r="BR16" s="477"/>
      <c r="BS16" s="477"/>
      <c r="BT16" s="478"/>
      <c r="BU16" s="413"/>
      <c r="BV16" s="414"/>
      <c r="BW16" s="414"/>
      <c r="BX16" s="414"/>
      <c r="BY16" s="414"/>
      <c r="BZ16" s="415"/>
      <c r="CA16" s="413"/>
      <c r="CB16" s="414"/>
      <c r="CC16" s="414"/>
      <c r="CD16" s="414"/>
      <c r="CE16" s="414"/>
      <c r="CF16" s="414"/>
      <c r="CG16" s="414"/>
      <c r="CH16" s="414"/>
      <c r="CI16" s="414"/>
      <c r="CJ16" s="414"/>
      <c r="CK16" s="414"/>
      <c r="CL16" s="414"/>
      <c r="CM16" s="414"/>
      <c r="CN16" s="414"/>
      <c r="CO16" s="414"/>
      <c r="CP16" s="414"/>
      <c r="CQ16" s="414"/>
      <c r="CR16" s="414"/>
      <c r="CS16" s="414"/>
      <c r="CT16" s="414"/>
      <c r="CU16" s="414"/>
      <c r="CV16" s="414"/>
      <c r="CW16" s="414"/>
      <c r="CX16" s="415"/>
      <c r="CY16" s="419"/>
      <c r="CZ16" s="420"/>
      <c r="DA16" s="420"/>
      <c r="DB16" s="420"/>
      <c r="DC16" s="420"/>
      <c r="DD16" s="420"/>
      <c r="DE16" s="420"/>
      <c r="DF16" s="420"/>
      <c r="DG16" s="420"/>
      <c r="DH16" s="421"/>
      <c r="DI16" s="413"/>
      <c r="DJ16" s="414"/>
      <c r="DK16" s="414"/>
      <c r="DL16" s="414"/>
      <c r="DM16" s="414"/>
      <c r="DN16" s="414"/>
      <c r="DO16" s="414"/>
      <c r="DP16" s="414"/>
      <c r="DQ16" s="414"/>
      <c r="DR16" s="414"/>
      <c r="DS16" s="414"/>
      <c r="DT16" s="414"/>
      <c r="DU16" s="414"/>
      <c r="DV16" s="415"/>
      <c r="DW16" s="428"/>
      <c r="DX16" s="429"/>
      <c r="DY16" s="429"/>
      <c r="DZ16" s="429"/>
      <c r="EA16" s="429"/>
      <c r="EB16" s="429"/>
      <c r="EC16" s="430"/>
      <c r="ED16" s="437"/>
      <c r="EE16" s="438"/>
      <c r="EF16" s="438"/>
      <c r="EG16" s="438"/>
      <c r="EH16" s="438"/>
      <c r="EI16" s="438"/>
      <c r="EJ16" s="438"/>
      <c r="EK16" s="439"/>
      <c r="EL16" s="449"/>
      <c r="EM16" s="450"/>
      <c r="EN16" s="450"/>
      <c r="EO16" s="450"/>
      <c r="EP16" s="450"/>
      <c r="EQ16" s="450"/>
      <c r="ER16" s="451"/>
      <c r="ES16" s="413"/>
      <c r="ET16" s="414"/>
      <c r="EU16" s="414"/>
      <c r="EV16" s="414"/>
      <c r="EW16" s="415"/>
      <c r="EX16" s="413"/>
      <c r="EY16" s="414"/>
      <c r="EZ16" s="414"/>
      <c r="FA16" s="414"/>
      <c r="FB16" s="414"/>
      <c r="FC16" s="414"/>
      <c r="FD16" s="415"/>
      <c r="FE16" s="413"/>
      <c r="FF16" s="414"/>
      <c r="FG16" s="414"/>
      <c r="FH16" s="414"/>
      <c r="FI16" s="414"/>
      <c r="FJ16" s="414"/>
      <c r="FK16" s="415"/>
    </row>
    <row r="17" spans="2:167" ht="9.9499999999999993" customHeight="1">
      <c r="B17" s="413"/>
      <c r="C17" s="414"/>
      <c r="D17" s="415"/>
      <c r="E17" s="458"/>
      <c r="F17" s="459"/>
      <c r="G17" s="459"/>
      <c r="H17" s="459"/>
      <c r="I17" s="460"/>
      <c r="J17" s="467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9"/>
      <c r="V17" s="413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5"/>
      <c r="AR17" s="413"/>
      <c r="AS17" s="414"/>
      <c r="AT17" s="414"/>
      <c r="AU17" s="414"/>
      <c r="AV17" s="414"/>
      <c r="AW17" s="415"/>
      <c r="AX17" s="476"/>
      <c r="AY17" s="477"/>
      <c r="AZ17" s="477"/>
      <c r="BA17" s="477"/>
      <c r="BB17" s="477"/>
      <c r="BC17" s="477"/>
      <c r="BD17" s="477"/>
      <c r="BE17" s="477"/>
      <c r="BF17" s="477"/>
      <c r="BG17" s="477"/>
      <c r="BH17" s="477"/>
      <c r="BI17" s="477"/>
      <c r="BJ17" s="477"/>
      <c r="BK17" s="477"/>
      <c r="BL17" s="477"/>
      <c r="BM17" s="477"/>
      <c r="BN17" s="477"/>
      <c r="BO17" s="477"/>
      <c r="BP17" s="477"/>
      <c r="BQ17" s="477"/>
      <c r="BR17" s="477"/>
      <c r="BS17" s="477"/>
      <c r="BT17" s="478"/>
      <c r="BU17" s="413"/>
      <c r="BV17" s="414"/>
      <c r="BW17" s="414"/>
      <c r="BX17" s="414"/>
      <c r="BY17" s="414"/>
      <c r="BZ17" s="415"/>
      <c r="CA17" s="413"/>
      <c r="CB17" s="414"/>
      <c r="CC17" s="414"/>
      <c r="CD17" s="414"/>
      <c r="CE17" s="414"/>
      <c r="CF17" s="414"/>
      <c r="CG17" s="414"/>
      <c r="CH17" s="414"/>
      <c r="CI17" s="414"/>
      <c r="CJ17" s="414"/>
      <c r="CK17" s="414"/>
      <c r="CL17" s="414"/>
      <c r="CM17" s="414"/>
      <c r="CN17" s="414"/>
      <c r="CO17" s="414"/>
      <c r="CP17" s="414"/>
      <c r="CQ17" s="414"/>
      <c r="CR17" s="414"/>
      <c r="CS17" s="414"/>
      <c r="CT17" s="414"/>
      <c r="CU17" s="414"/>
      <c r="CV17" s="414"/>
      <c r="CW17" s="414"/>
      <c r="CX17" s="415"/>
      <c r="CY17" s="419" t="s">
        <v>253</v>
      </c>
      <c r="CZ17" s="420"/>
      <c r="DA17" s="420"/>
      <c r="DB17" s="420"/>
      <c r="DC17" s="420"/>
      <c r="DD17" s="420"/>
      <c r="DE17" s="420"/>
      <c r="DF17" s="420"/>
      <c r="DG17" s="420"/>
      <c r="DH17" s="421"/>
      <c r="DI17" s="413"/>
      <c r="DJ17" s="414"/>
      <c r="DK17" s="414"/>
      <c r="DL17" s="414"/>
      <c r="DM17" s="414"/>
      <c r="DN17" s="414"/>
      <c r="DO17" s="414"/>
      <c r="DP17" s="414"/>
      <c r="DQ17" s="414"/>
      <c r="DR17" s="414"/>
      <c r="DS17" s="414"/>
      <c r="DT17" s="414"/>
      <c r="DU17" s="414"/>
      <c r="DV17" s="415"/>
      <c r="DW17" s="428"/>
      <c r="DX17" s="429"/>
      <c r="DY17" s="429"/>
      <c r="DZ17" s="429"/>
      <c r="EA17" s="429"/>
      <c r="EB17" s="429"/>
      <c r="EC17" s="430"/>
      <c r="ED17" s="437"/>
      <c r="EE17" s="438"/>
      <c r="EF17" s="438"/>
      <c r="EG17" s="438"/>
      <c r="EH17" s="438"/>
      <c r="EI17" s="438"/>
      <c r="EJ17" s="438"/>
      <c r="EK17" s="439"/>
      <c r="EL17" s="449"/>
      <c r="EM17" s="450"/>
      <c r="EN17" s="450"/>
      <c r="EO17" s="450"/>
      <c r="EP17" s="450"/>
      <c r="EQ17" s="450"/>
      <c r="ER17" s="451"/>
      <c r="ES17" s="413"/>
      <c r="ET17" s="414"/>
      <c r="EU17" s="414"/>
      <c r="EV17" s="414"/>
      <c r="EW17" s="415"/>
      <c r="EX17" s="413"/>
      <c r="EY17" s="414"/>
      <c r="EZ17" s="414"/>
      <c r="FA17" s="414"/>
      <c r="FB17" s="414"/>
      <c r="FC17" s="414"/>
      <c r="FD17" s="415"/>
      <c r="FE17" s="413"/>
      <c r="FF17" s="414"/>
      <c r="FG17" s="414"/>
      <c r="FH17" s="414"/>
      <c r="FI17" s="414"/>
      <c r="FJ17" s="414"/>
      <c r="FK17" s="415"/>
    </row>
    <row r="18" spans="2:167" ht="9.9499999999999993" customHeight="1">
      <c r="B18" s="413"/>
      <c r="C18" s="414"/>
      <c r="D18" s="415"/>
      <c r="E18" s="458"/>
      <c r="F18" s="459"/>
      <c r="G18" s="459"/>
      <c r="H18" s="459"/>
      <c r="I18" s="460"/>
      <c r="J18" s="467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9"/>
      <c r="V18" s="413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5"/>
      <c r="AR18" s="413"/>
      <c r="AS18" s="414"/>
      <c r="AT18" s="414"/>
      <c r="AU18" s="414"/>
      <c r="AV18" s="414"/>
      <c r="AW18" s="415"/>
      <c r="AX18" s="476"/>
      <c r="AY18" s="477"/>
      <c r="AZ18" s="477"/>
      <c r="BA18" s="477"/>
      <c r="BB18" s="477"/>
      <c r="BC18" s="477"/>
      <c r="BD18" s="477"/>
      <c r="BE18" s="477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77"/>
      <c r="BQ18" s="477"/>
      <c r="BR18" s="477"/>
      <c r="BS18" s="477"/>
      <c r="BT18" s="478"/>
      <c r="BU18" s="413"/>
      <c r="BV18" s="414"/>
      <c r="BW18" s="414"/>
      <c r="BX18" s="414"/>
      <c r="BY18" s="414"/>
      <c r="BZ18" s="415"/>
      <c r="CA18" s="413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5"/>
      <c r="CY18" s="419"/>
      <c r="CZ18" s="420"/>
      <c r="DA18" s="420"/>
      <c r="DB18" s="420"/>
      <c r="DC18" s="420"/>
      <c r="DD18" s="420"/>
      <c r="DE18" s="420"/>
      <c r="DF18" s="420"/>
      <c r="DG18" s="420"/>
      <c r="DH18" s="421"/>
      <c r="DI18" s="413"/>
      <c r="DJ18" s="414"/>
      <c r="DK18" s="414"/>
      <c r="DL18" s="414"/>
      <c r="DM18" s="414"/>
      <c r="DN18" s="414"/>
      <c r="DO18" s="414"/>
      <c r="DP18" s="414"/>
      <c r="DQ18" s="414"/>
      <c r="DR18" s="414"/>
      <c r="DS18" s="414"/>
      <c r="DT18" s="414"/>
      <c r="DU18" s="414"/>
      <c r="DV18" s="415"/>
      <c r="DW18" s="428"/>
      <c r="DX18" s="429"/>
      <c r="DY18" s="429"/>
      <c r="DZ18" s="429"/>
      <c r="EA18" s="429"/>
      <c r="EB18" s="429"/>
      <c r="EC18" s="430"/>
      <c r="ED18" s="437"/>
      <c r="EE18" s="438"/>
      <c r="EF18" s="438"/>
      <c r="EG18" s="438"/>
      <c r="EH18" s="438"/>
      <c r="EI18" s="438"/>
      <c r="EJ18" s="438"/>
      <c r="EK18" s="439"/>
      <c r="EL18" s="449"/>
      <c r="EM18" s="450"/>
      <c r="EN18" s="450"/>
      <c r="EO18" s="450"/>
      <c r="EP18" s="450"/>
      <c r="EQ18" s="450"/>
      <c r="ER18" s="451"/>
      <c r="ES18" s="413"/>
      <c r="ET18" s="414"/>
      <c r="EU18" s="414"/>
      <c r="EV18" s="414"/>
      <c r="EW18" s="415"/>
      <c r="EX18" s="413"/>
      <c r="EY18" s="414"/>
      <c r="EZ18" s="414"/>
      <c r="FA18" s="414"/>
      <c r="FB18" s="414"/>
      <c r="FC18" s="414"/>
      <c r="FD18" s="415"/>
      <c r="FE18" s="413"/>
      <c r="FF18" s="414"/>
      <c r="FG18" s="414"/>
      <c r="FH18" s="414"/>
      <c r="FI18" s="414"/>
      <c r="FJ18" s="414"/>
      <c r="FK18" s="415"/>
    </row>
    <row r="19" spans="2:167" ht="9.9499999999999993" customHeight="1">
      <c r="B19" s="413"/>
      <c r="C19" s="414"/>
      <c r="D19" s="415"/>
      <c r="E19" s="458"/>
      <c r="F19" s="459"/>
      <c r="G19" s="459"/>
      <c r="H19" s="459"/>
      <c r="I19" s="460"/>
      <c r="J19" s="467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9"/>
      <c r="V19" s="413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5"/>
      <c r="AR19" s="413"/>
      <c r="AS19" s="414"/>
      <c r="AT19" s="414"/>
      <c r="AU19" s="414"/>
      <c r="AV19" s="414"/>
      <c r="AW19" s="415"/>
      <c r="AX19" s="476"/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  <c r="BS19" s="477"/>
      <c r="BT19" s="478"/>
      <c r="BU19" s="413"/>
      <c r="BV19" s="414"/>
      <c r="BW19" s="414"/>
      <c r="BX19" s="414"/>
      <c r="BY19" s="414"/>
      <c r="BZ19" s="415"/>
      <c r="CA19" s="413"/>
      <c r="CB19" s="414"/>
      <c r="CC19" s="414"/>
      <c r="CD19" s="414"/>
      <c r="CE19" s="414"/>
      <c r="CF19" s="414"/>
      <c r="CG19" s="414"/>
      <c r="CH19" s="414"/>
      <c r="CI19" s="414"/>
      <c r="CJ19" s="414"/>
      <c r="CK19" s="414"/>
      <c r="CL19" s="414"/>
      <c r="CM19" s="414"/>
      <c r="CN19" s="414"/>
      <c r="CO19" s="414"/>
      <c r="CP19" s="414"/>
      <c r="CQ19" s="414"/>
      <c r="CR19" s="414"/>
      <c r="CS19" s="414"/>
      <c r="CT19" s="414"/>
      <c r="CU19" s="414"/>
      <c r="CV19" s="414"/>
      <c r="CW19" s="414"/>
      <c r="CX19" s="415"/>
      <c r="CY19" s="419"/>
      <c r="CZ19" s="420"/>
      <c r="DA19" s="420"/>
      <c r="DB19" s="420"/>
      <c r="DC19" s="420"/>
      <c r="DD19" s="420"/>
      <c r="DE19" s="420"/>
      <c r="DF19" s="420"/>
      <c r="DG19" s="420"/>
      <c r="DH19" s="421"/>
      <c r="DI19" s="413"/>
      <c r="DJ19" s="414"/>
      <c r="DK19" s="414"/>
      <c r="DL19" s="414"/>
      <c r="DM19" s="414"/>
      <c r="DN19" s="414"/>
      <c r="DO19" s="414"/>
      <c r="DP19" s="414"/>
      <c r="DQ19" s="414"/>
      <c r="DR19" s="414"/>
      <c r="DS19" s="414"/>
      <c r="DT19" s="414"/>
      <c r="DU19" s="414"/>
      <c r="DV19" s="415"/>
      <c r="DW19" s="428"/>
      <c r="DX19" s="429"/>
      <c r="DY19" s="429"/>
      <c r="DZ19" s="429"/>
      <c r="EA19" s="429"/>
      <c r="EB19" s="429"/>
      <c r="EC19" s="430"/>
      <c r="ED19" s="437"/>
      <c r="EE19" s="438"/>
      <c r="EF19" s="438"/>
      <c r="EG19" s="438"/>
      <c r="EH19" s="438"/>
      <c r="EI19" s="438"/>
      <c r="EJ19" s="438"/>
      <c r="EK19" s="439"/>
      <c r="EL19" s="449"/>
      <c r="EM19" s="450"/>
      <c r="EN19" s="450"/>
      <c r="EO19" s="450"/>
      <c r="EP19" s="450"/>
      <c r="EQ19" s="450"/>
      <c r="ER19" s="451"/>
      <c r="ES19" s="413"/>
      <c r="ET19" s="414"/>
      <c r="EU19" s="414"/>
      <c r="EV19" s="414"/>
      <c r="EW19" s="415"/>
      <c r="EX19" s="413"/>
      <c r="EY19" s="414"/>
      <c r="EZ19" s="414"/>
      <c r="FA19" s="414"/>
      <c r="FB19" s="414"/>
      <c r="FC19" s="414"/>
      <c r="FD19" s="415"/>
      <c r="FE19" s="413"/>
      <c r="FF19" s="414"/>
      <c r="FG19" s="414"/>
      <c r="FH19" s="414"/>
      <c r="FI19" s="414"/>
      <c r="FJ19" s="414"/>
      <c r="FK19" s="415"/>
    </row>
    <row r="20" spans="2:167" ht="9.9499999999999993" customHeight="1">
      <c r="B20" s="416"/>
      <c r="C20" s="417"/>
      <c r="D20" s="418"/>
      <c r="E20" s="461"/>
      <c r="F20" s="462"/>
      <c r="G20" s="462"/>
      <c r="H20" s="462"/>
      <c r="I20" s="463"/>
      <c r="J20" s="470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2"/>
      <c r="V20" s="416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8"/>
      <c r="AR20" s="416"/>
      <c r="AS20" s="417"/>
      <c r="AT20" s="417"/>
      <c r="AU20" s="417"/>
      <c r="AV20" s="417"/>
      <c r="AW20" s="418"/>
      <c r="AX20" s="479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1"/>
      <c r="BU20" s="416"/>
      <c r="BV20" s="417"/>
      <c r="BW20" s="417"/>
      <c r="BX20" s="417"/>
      <c r="BY20" s="417"/>
      <c r="BZ20" s="418"/>
      <c r="CA20" s="416"/>
      <c r="CB20" s="417"/>
      <c r="CC20" s="417"/>
      <c r="CD20" s="417"/>
      <c r="CE20" s="417"/>
      <c r="CF20" s="417"/>
      <c r="CG20" s="417"/>
      <c r="CH20" s="417"/>
      <c r="CI20" s="417"/>
      <c r="CJ20" s="417"/>
      <c r="CK20" s="417"/>
      <c r="CL20" s="417"/>
      <c r="CM20" s="417"/>
      <c r="CN20" s="417"/>
      <c r="CO20" s="417"/>
      <c r="CP20" s="417"/>
      <c r="CQ20" s="417"/>
      <c r="CR20" s="417"/>
      <c r="CS20" s="417"/>
      <c r="CT20" s="417"/>
      <c r="CU20" s="417"/>
      <c r="CV20" s="417"/>
      <c r="CW20" s="417"/>
      <c r="CX20" s="418"/>
      <c r="CY20" s="422"/>
      <c r="CZ20" s="423"/>
      <c r="DA20" s="423"/>
      <c r="DB20" s="423"/>
      <c r="DC20" s="423"/>
      <c r="DD20" s="423"/>
      <c r="DE20" s="423"/>
      <c r="DF20" s="423"/>
      <c r="DG20" s="423"/>
      <c r="DH20" s="424"/>
      <c r="DI20" s="416"/>
      <c r="DJ20" s="417"/>
      <c r="DK20" s="417"/>
      <c r="DL20" s="417"/>
      <c r="DM20" s="417"/>
      <c r="DN20" s="417"/>
      <c r="DO20" s="417"/>
      <c r="DP20" s="417"/>
      <c r="DQ20" s="417"/>
      <c r="DR20" s="417"/>
      <c r="DS20" s="417"/>
      <c r="DT20" s="417"/>
      <c r="DU20" s="417"/>
      <c r="DV20" s="418"/>
      <c r="DW20" s="431"/>
      <c r="DX20" s="432"/>
      <c r="DY20" s="432"/>
      <c r="DZ20" s="432"/>
      <c r="EA20" s="432"/>
      <c r="EB20" s="432"/>
      <c r="EC20" s="433"/>
      <c r="ED20" s="440"/>
      <c r="EE20" s="441"/>
      <c r="EF20" s="441"/>
      <c r="EG20" s="441"/>
      <c r="EH20" s="441"/>
      <c r="EI20" s="441"/>
      <c r="EJ20" s="441"/>
      <c r="EK20" s="442"/>
      <c r="EL20" s="452"/>
      <c r="EM20" s="453"/>
      <c r="EN20" s="453"/>
      <c r="EO20" s="453"/>
      <c r="EP20" s="453"/>
      <c r="EQ20" s="453"/>
      <c r="ER20" s="454"/>
      <c r="ES20" s="416"/>
      <c r="ET20" s="417"/>
      <c r="EU20" s="417"/>
      <c r="EV20" s="417"/>
      <c r="EW20" s="418"/>
      <c r="EX20" s="416"/>
      <c r="EY20" s="417"/>
      <c r="EZ20" s="417"/>
      <c r="FA20" s="417"/>
      <c r="FB20" s="417"/>
      <c r="FC20" s="417"/>
      <c r="FD20" s="418"/>
      <c r="FE20" s="416"/>
      <c r="FF20" s="417"/>
      <c r="FG20" s="417"/>
      <c r="FH20" s="417"/>
      <c r="FI20" s="417"/>
      <c r="FJ20" s="417"/>
      <c r="FK20" s="418"/>
    </row>
    <row r="21" spans="2:167" ht="9.75" customHeight="1">
      <c r="B21" s="410"/>
      <c r="C21" s="411"/>
      <c r="D21" s="412"/>
      <c r="E21" s="455"/>
      <c r="F21" s="456"/>
      <c r="G21" s="456"/>
      <c r="H21" s="456"/>
      <c r="I21" s="457"/>
      <c r="J21" s="464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6"/>
      <c r="V21" s="410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2"/>
      <c r="AR21" s="410"/>
      <c r="AS21" s="411"/>
      <c r="AT21" s="411"/>
      <c r="AU21" s="411"/>
      <c r="AV21" s="411"/>
      <c r="AW21" s="412"/>
      <c r="AX21" s="473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5"/>
      <c r="BU21" s="410"/>
      <c r="BV21" s="411"/>
      <c r="BW21" s="411"/>
      <c r="BX21" s="411"/>
      <c r="BY21" s="411"/>
      <c r="BZ21" s="412"/>
      <c r="CA21" s="410"/>
      <c r="CB21" s="411"/>
      <c r="CC21" s="411"/>
      <c r="CD21" s="411"/>
      <c r="CE21" s="411"/>
      <c r="CF21" s="411"/>
      <c r="CG21" s="411"/>
      <c r="CH21" s="411"/>
      <c r="CI21" s="411"/>
      <c r="CJ21" s="411"/>
      <c r="CK21" s="411"/>
      <c r="CL21" s="411"/>
      <c r="CM21" s="411"/>
      <c r="CN21" s="411"/>
      <c r="CO21" s="411"/>
      <c r="CP21" s="411"/>
      <c r="CQ21" s="411"/>
      <c r="CR21" s="411"/>
      <c r="CS21" s="411"/>
      <c r="CT21" s="411"/>
      <c r="CU21" s="411"/>
      <c r="CV21" s="411"/>
      <c r="CW21" s="411"/>
      <c r="CX21" s="412"/>
      <c r="CY21" s="443"/>
      <c r="CZ21" s="444"/>
      <c r="DA21" s="444"/>
      <c r="DB21" s="444"/>
      <c r="DC21" s="444"/>
      <c r="DD21" s="444"/>
      <c r="DE21" s="444"/>
      <c r="DF21" s="444"/>
      <c r="DG21" s="444"/>
      <c r="DH21" s="445"/>
      <c r="DI21" s="410"/>
      <c r="DJ21" s="411"/>
      <c r="DK21" s="411"/>
      <c r="DL21" s="411"/>
      <c r="DM21" s="411"/>
      <c r="DN21" s="411"/>
      <c r="DO21" s="411"/>
      <c r="DP21" s="411"/>
      <c r="DQ21" s="411"/>
      <c r="DR21" s="411"/>
      <c r="DS21" s="411"/>
      <c r="DT21" s="411"/>
      <c r="DU21" s="411"/>
      <c r="DV21" s="412"/>
      <c r="DW21" s="425"/>
      <c r="DX21" s="426"/>
      <c r="DY21" s="426"/>
      <c r="DZ21" s="426"/>
      <c r="EA21" s="426"/>
      <c r="EB21" s="426"/>
      <c r="EC21" s="427"/>
      <c r="ED21" s="434"/>
      <c r="EE21" s="435"/>
      <c r="EF21" s="435"/>
      <c r="EG21" s="435"/>
      <c r="EH21" s="435"/>
      <c r="EI21" s="435"/>
      <c r="EJ21" s="435"/>
      <c r="EK21" s="436"/>
      <c r="EL21" s="446"/>
      <c r="EM21" s="447"/>
      <c r="EN21" s="447"/>
      <c r="EO21" s="447"/>
      <c r="EP21" s="447"/>
      <c r="EQ21" s="447"/>
      <c r="ER21" s="448"/>
      <c r="ES21" s="410"/>
      <c r="ET21" s="411"/>
      <c r="EU21" s="411"/>
      <c r="EV21" s="411"/>
      <c r="EW21" s="412"/>
      <c r="EX21" s="410"/>
      <c r="EY21" s="411"/>
      <c r="EZ21" s="411"/>
      <c r="FA21" s="411"/>
      <c r="FB21" s="411"/>
      <c r="FC21" s="411"/>
      <c r="FD21" s="412"/>
      <c r="FE21" s="410"/>
      <c r="FF21" s="411"/>
      <c r="FG21" s="411"/>
      <c r="FH21" s="411"/>
      <c r="FI21" s="411"/>
      <c r="FJ21" s="411"/>
      <c r="FK21" s="412"/>
    </row>
    <row r="22" spans="2:167" ht="9.9499999999999993" customHeight="1">
      <c r="B22" s="413"/>
      <c r="C22" s="414"/>
      <c r="D22" s="415"/>
      <c r="E22" s="458"/>
      <c r="F22" s="459"/>
      <c r="G22" s="459"/>
      <c r="H22" s="459"/>
      <c r="I22" s="460"/>
      <c r="J22" s="467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9"/>
      <c r="V22" s="413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4"/>
      <c r="AQ22" s="415"/>
      <c r="AR22" s="413"/>
      <c r="AS22" s="414"/>
      <c r="AT22" s="414"/>
      <c r="AU22" s="414"/>
      <c r="AV22" s="414"/>
      <c r="AW22" s="415"/>
      <c r="AX22" s="476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477"/>
      <c r="BR22" s="477"/>
      <c r="BS22" s="477"/>
      <c r="BT22" s="478"/>
      <c r="BU22" s="413"/>
      <c r="BV22" s="414"/>
      <c r="BW22" s="414"/>
      <c r="BX22" s="414"/>
      <c r="BY22" s="414"/>
      <c r="BZ22" s="415"/>
      <c r="CA22" s="413"/>
      <c r="CB22" s="414"/>
      <c r="CC22" s="414"/>
      <c r="CD22" s="414"/>
      <c r="CE22" s="414"/>
      <c r="CF22" s="414"/>
      <c r="CG22" s="414"/>
      <c r="CH22" s="414"/>
      <c r="CI22" s="414"/>
      <c r="CJ22" s="414"/>
      <c r="CK22" s="414"/>
      <c r="CL22" s="414"/>
      <c r="CM22" s="414"/>
      <c r="CN22" s="414"/>
      <c r="CO22" s="414"/>
      <c r="CP22" s="414"/>
      <c r="CQ22" s="414"/>
      <c r="CR22" s="414"/>
      <c r="CS22" s="414"/>
      <c r="CT22" s="414"/>
      <c r="CU22" s="414"/>
      <c r="CV22" s="414"/>
      <c r="CW22" s="414"/>
      <c r="CX22" s="415"/>
      <c r="CY22" s="419"/>
      <c r="CZ22" s="420"/>
      <c r="DA22" s="420"/>
      <c r="DB22" s="420"/>
      <c r="DC22" s="420"/>
      <c r="DD22" s="420"/>
      <c r="DE22" s="420"/>
      <c r="DF22" s="420"/>
      <c r="DG22" s="420"/>
      <c r="DH22" s="421"/>
      <c r="DI22" s="413"/>
      <c r="DJ22" s="414"/>
      <c r="DK22" s="414"/>
      <c r="DL22" s="414"/>
      <c r="DM22" s="414"/>
      <c r="DN22" s="414"/>
      <c r="DO22" s="414"/>
      <c r="DP22" s="414"/>
      <c r="DQ22" s="414"/>
      <c r="DR22" s="414"/>
      <c r="DS22" s="414"/>
      <c r="DT22" s="414"/>
      <c r="DU22" s="414"/>
      <c r="DV22" s="415"/>
      <c r="DW22" s="428"/>
      <c r="DX22" s="429"/>
      <c r="DY22" s="429"/>
      <c r="DZ22" s="429"/>
      <c r="EA22" s="429"/>
      <c r="EB22" s="429"/>
      <c r="EC22" s="430"/>
      <c r="ED22" s="437"/>
      <c r="EE22" s="438"/>
      <c r="EF22" s="438"/>
      <c r="EG22" s="438"/>
      <c r="EH22" s="438"/>
      <c r="EI22" s="438"/>
      <c r="EJ22" s="438"/>
      <c r="EK22" s="439"/>
      <c r="EL22" s="449"/>
      <c r="EM22" s="450"/>
      <c r="EN22" s="450"/>
      <c r="EO22" s="450"/>
      <c r="EP22" s="450"/>
      <c r="EQ22" s="450"/>
      <c r="ER22" s="451"/>
      <c r="ES22" s="413"/>
      <c r="ET22" s="414"/>
      <c r="EU22" s="414"/>
      <c r="EV22" s="414"/>
      <c r="EW22" s="415"/>
      <c r="EX22" s="413"/>
      <c r="EY22" s="414"/>
      <c r="EZ22" s="414"/>
      <c r="FA22" s="414"/>
      <c r="FB22" s="414"/>
      <c r="FC22" s="414"/>
      <c r="FD22" s="415"/>
      <c r="FE22" s="413"/>
      <c r="FF22" s="414"/>
      <c r="FG22" s="414"/>
      <c r="FH22" s="414"/>
      <c r="FI22" s="414"/>
      <c r="FJ22" s="414"/>
      <c r="FK22" s="415"/>
    </row>
    <row r="23" spans="2:167" ht="9.9499999999999993" customHeight="1">
      <c r="B23" s="413"/>
      <c r="C23" s="414"/>
      <c r="D23" s="415"/>
      <c r="E23" s="458"/>
      <c r="F23" s="459"/>
      <c r="G23" s="459"/>
      <c r="H23" s="459"/>
      <c r="I23" s="460"/>
      <c r="J23" s="467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9"/>
      <c r="V23" s="413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5"/>
      <c r="AR23" s="413"/>
      <c r="AS23" s="414"/>
      <c r="AT23" s="414"/>
      <c r="AU23" s="414"/>
      <c r="AV23" s="414"/>
      <c r="AW23" s="415"/>
      <c r="AX23" s="476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  <c r="BS23" s="477"/>
      <c r="BT23" s="478"/>
      <c r="BU23" s="413"/>
      <c r="BV23" s="414"/>
      <c r="BW23" s="414"/>
      <c r="BX23" s="414"/>
      <c r="BY23" s="414"/>
      <c r="BZ23" s="415"/>
      <c r="CA23" s="413"/>
      <c r="CB23" s="414"/>
      <c r="CC23" s="414"/>
      <c r="CD23" s="414"/>
      <c r="CE23" s="414"/>
      <c r="CF23" s="414"/>
      <c r="CG23" s="414"/>
      <c r="CH23" s="414"/>
      <c r="CI23" s="414"/>
      <c r="CJ23" s="414"/>
      <c r="CK23" s="414"/>
      <c r="CL23" s="414"/>
      <c r="CM23" s="414"/>
      <c r="CN23" s="414"/>
      <c r="CO23" s="414"/>
      <c r="CP23" s="414"/>
      <c r="CQ23" s="414"/>
      <c r="CR23" s="414"/>
      <c r="CS23" s="414"/>
      <c r="CT23" s="414"/>
      <c r="CU23" s="414"/>
      <c r="CV23" s="414"/>
      <c r="CW23" s="414"/>
      <c r="CX23" s="415"/>
      <c r="CY23" s="419"/>
      <c r="CZ23" s="420"/>
      <c r="DA23" s="420"/>
      <c r="DB23" s="420"/>
      <c r="DC23" s="420"/>
      <c r="DD23" s="420"/>
      <c r="DE23" s="420"/>
      <c r="DF23" s="420"/>
      <c r="DG23" s="420"/>
      <c r="DH23" s="421"/>
      <c r="DI23" s="413"/>
      <c r="DJ23" s="414"/>
      <c r="DK23" s="414"/>
      <c r="DL23" s="414"/>
      <c r="DM23" s="414"/>
      <c r="DN23" s="414"/>
      <c r="DO23" s="414"/>
      <c r="DP23" s="414"/>
      <c r="DQ23" s="414"/>
      <c r="DR23" s="414"/>
      <c r="DS23" s="414"/>
      <c r="DT23" s="414"/>
      <c r="DU23" s="414"/>
      <c r="DV23" s="415"/>
      <c r="DW23" s="428"/>
      <c r="DX23" s="429"/>
      <c r="DY23" s="429"/>
      <c r="DZ23" s="429"/>
      <c r="EA23" s="429"/>
      <c r="EB23" s="429"/>
      <c r="EC23" s="430"/>
      <c r="ED23" s="437"/>
      <c r="EE23" s="438"/>
      <c r="EF23" s="438"/>
      <c r="EG23" s="438"/>
      <c r="EH23" s="438"/>
      <c r="EI23" s="438"/>
      <c r="EJ23" s="438"/>
      <c r="EK23" s="439"/>
      <c r="EL23" s="449"/>
      <c r="EM23" s="450"/>
      <c r="EN23" s="450"/>
      <c r="EO23" s="450"/>
      <c r="EP23" s="450"/>
      <c r="EQ23" s="450"/>
      <c r="ER23" s="451"/>
      <c r="ES23" s="413"/>
      <c r="ET23" s="414"/>
      <c r="EU23" s="414"/>
      <c r="EV23" s="414"/>
      <c r="EW23" s="415"/>
      <c r="EX23" s="413"/>
      <c r="EY23" s="414"/>
      <c r="EZ23" s="414"/>
      <c r="FA23" s="414"/>
      <c r="FB23" s="414"/>
      <c r="FC23" s="414"/>
      <c r="FD23" s="415"/>
      <c r="FE23" s="413"/>
      <c r="FF23" s="414"/>
      <c r="FG23" s="414"/>
      <c r="FH23" s="414"/>
      <c r="FI23" s="414"/>
      <c r="FJ23" s="414"/>
      <c r="FK23" s="415"/>
    </row>
    <row r="24" spans="2:167" ht="9.9499999999999993" customHeight="1">
      <c r="B24" s="413"/>
      <c r="C24" s="414"/>
      <c r="D24" s="415"/>
      <c r="E24" s="458"/>
      <c r="F24" s="459"/>
      <c r="G24" s="459"/>
      <c r="H24" s="459"/>
      <c r="I24" s="460"/>
      <c r="J24" s="467"/>
      <c r="K24" s="468"/>
      <c r="L24" s="468"/>
      <c r="M24" s="468"/>
      <c r="N24" s="468"/>
      <c r="O24" s="468"/>
      <c r="P24" s="468"/>
      <c r="Q24" s="468"/>
      <c r="R24" s="468"/>
      <c r="S24" s="468"/>
      <c r="T24" s="468"/>
      <c r="U24" s="469"/>
      <c r="V24" s="413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5"/>
      <c r="AR24" s="413"/>
      <c r="AS24" s="414"/>
      <c r="AT24" s="414"/>
      <c r="AU24" s="414"/>
      <c r="AV24" s="414"/>
      <c r="AW24" s="415"/>
      <c r="AX24" s="476"/>
      <c r="AY24" s="477"/>
      <c r="AZ24" s="477"/>
      <c r="BA24" s="477"/>
      <c r="BB24" s="477"/>
      <c r="BC24" s="477"/>
      <c r="BD24" s="477"/>
      <c r="BE24" s="477"/>
      <c r="BF24" s="477"/>
      <c r="BG24" s="477"/>
      <c r="BH24" s="477"/>
      <c r="BI24" s="477"/>
      <c r="BJ24" s="477"/>
      <c r="BK24" s="477"/>
      <c r="BL24" s="477"/>
      <c r="BM24" s="477"/>
      <c r="BN24" s="477"/>
      <c r="BO24" s="477"/>
      <c r="BP24" s="477"/>
      <c r="BQ24" s="477"/>
      <c r="BR24" s="477"/>
      <c r="BS24" s="477"/>
      <c r="BT24" s="478"/>
      <c r="BU24" s="413"/>
      <c r="BV24" s="414"/>
      <c r="BW24" s="414"/>
      <c r="BX24" s="414"/>
      <c r="BY24" s="414"/>
      <c r="BZ24" s="415"/>
      <c r="CA24" s="413"/>
      <c r="CB24" s="414"/>
      <c r="CC24" s="414"/>
      <c r="CD24" s="414"/>
      <c r="CE24" s="414"/>
      <c r="CF24" s="414"/>
      <c r="CG24" s="414"/>
      <c r="CH24" s="414"/>
      <c r="CI24" s="414"/>
      <c r="CJ24" s="414"/>
      <c r="CK24" s="414"/>
      <c r="CL24" s="414"/>
      <c r="CM24" s="414"/>
      <c r="CN24" s="414"/>
      <c r="CO24" s="414"/>
      <c r="CP24" s="414"/>
      <c r="CQ24" s="414"/>
      <c r="CR24" s="414"/>
      <c r="CS24" s="414"/>
      <c r="CT24" s="414"/>
      <c r="CU24" s="414"/>
      <c r="CV24" s="414"/>
      <c r="CW24" s="414"/>
      <c r="CX24" s="415"/>
      <c r="CY24" s="419" t="s">
        <v>253</v>
      </c>
      <c r="CZ24" s="420"/>
      <c r="DA24" s="420"/>
      <c r="DB24" s="420"/>
      <c r="DC24" s="420"/>
      <c r="DD24" s="420"/>
      <c r="DE24" s="420"/>
      <c r="DF24" s="420"/>
      <c r="DG24" s="420"/>
      <c r="DH24" s="421"/>
      <c r="DI24" s="413"/>
      <c r="DJ24" s="414"/>
      <c r="DK24" s="414"/>
      <c r="DL24" s="414"/>
      <c r="DM24" s="414"/>
      <c r="DN24" s="414"/>
      <c r="DO24" s="414"/>
      <c r="DP24" s="414"/>
      <c r="DQ24" s="414"/>
      <c r="DR24" s="414"/>
      <c r="DS24" s="414"/>
      <c r="DT24" s="414"/>
      <c r="DU24" s="414"/>
      <c r="DV24" s="415"/>
      <c r="DW24" s="428"/>
      <c r="DX24" s="429"/>
      <c r="DY24" s="429"/>
      <c r="DZ24" s="429"/>
      <c r="EA24" s="429"/>
      <c r="EB24" s="429"/>
      <c r="EC24" s="430"/>
      <c r="ED24" s="437"/>
      <c r="EE24" s="438"/>
      <c r="EF24" s="438"/>
      <c r="EG24" s="438"/>
      <c r="EH24" s="438"/>
      <c r="EI24" s="438"/>
      <c r="EJ24" s="438"/>
      <c r="EK24" s="439"/>
      <c r="EL24" s="449"/>
      <c r="EM24" s="450"/>
      <c r="EN24" s="450"/>
      <c r="EO24" s="450"/>
      <c r="EP24" s="450"/>
      <c r="EQ24" s="450"/>
      <c r="ER24" s="451"/>
      <c r="ES24" s="413"/>
      <c r="ET24" s="414"/>
      <c r="EU24" s="414"/>
      <c r="EV24" s="414"/>
      <c r="EW24" s="415"/>
      <c r="EX24" s="413"/>
      <c r="EY24" s="414"/>
      <c r="EZ24" s="414"/>
      <c r="FA24" s="414"/>
      <c r="FB24" s="414"/>
      <c r="FC24" s="414"/>
      <c r="FD24" s="415"/>
      <c r="FE24" s="413"/>
      <c r="FF24" s="414"/>
      <c r="FG24" s="414"/>
      <c r="FH24" s="414"/>
      <c r="FI24" s="414"/>
      <c r="FJ24" s="414"/>
      <c r="FK24" s="415"/>
    </row>
    <row r="25" spans="2:167" ht="9.9499999999999993" customHeight="1">
      <c r="B25" s="413"/>
      <c r="C25" s="414"/>
      <c r="D25" s="415"/>
      <c r="E25" s="458"/>
      <c r="F25" s="459"/>
      <c r="G25" s="459"/>
      <c r="H25" s="459"/>
      <c r="I25" s="460"/>
      <c r="J25" s="467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9"/>
      <c r="V25" s="413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5"/>
      <c r="AR25" s="413"/>
      <c r="AS25" s="414"/>
      <c r="AT25" s="414"/>
      <c r="AU25" s="414"/>
      <c r="AV25" s="414"/>
      <c r="AW25" s="415"/>
      <c r="AX25" s="476"/>
      <c r="AY25" s="477"/>
      <c r="AZ25" s="477"/>
      <c r="BA25" s="477"/>
      <c r="BB25" s="477"/>
      <c r="BC25" s="477"/>
      <c r="BD25" s="477"/>
      <c r="BE25" s="477"/>
      <c r="BF25" s="477"/>
      <c r="BG25" s="477"/>
      <c r="BH25" s="477"/>
      <c r="BI25" s="477"/>
      <c r="BJ25" s="477"/>
      <c r="BK25" s="477"/>
      <c r="BL25" s="477"/>
      <c r="BM25" s="477"/>
      <c r="BN25" s="477"/>
      <c r="BO25" s="477"/>
      <c r="BP25" s="477"/>
      <c r="BQ25" s="477"/>
      <c r="BR25" s="477"/>
      <c r="BS25" s="477"/>
      <c r="BT25" s="478"/>
      <c r="BU25" s="413"/>
      <c r="BV25" s="414"/>
      <c r="BW25" s="414"/>
      <c r="BX25" s="414"/>
      <c r="BY25" s="414"/>
      <c r="BZ25" s="415"/>
      <c r="CA25" s="413"/>
      <c r="CB25" s="414"/>
      <c r="CC25" s="414"/>
      <c r="CD25" s="414"/>
      <c r="CE25" s="414"/>
      <c r="CF25" s="414"/>
      <c r="CG25" s="414"/>
      <c r="CH25" s="414"/>
      <c r="CI25" s="414"/>
      <c r="CJ25" s="414"/>
      <c r="CK25" s="414"/>
      <c r="CL25" s="414"/>
      <c r="CM25" s="414"/>
      <c r="CN25" s="414"/>
      <c r="CO25" s="414"/>
      <c r="CP25" s="414"/>
      <c r="CQ25" s="414"/>
      <c r="CR25" s="414"/>
      <c r="CS25" s="414"/>
      <c r="CT25" s="414"/>
      <c r="CU25" s="414"/>
      <c r="CV25" s="414"/>
      <c r="CW25" s="414"/>
      <c r="CX25" s="415"/>
      <c r="CY25" s="419"/>
      <c r="CZ25" s="420"/>
      <c r="DA25" s="420"/>
      <c r="DB25" s="420"/>
      <c r="DC25" s="420"/>
      <c r="DD25" s="420"/>
      <c r="DE25" s="420"/>
      <c r="DF25" s="420"/>
      <c r="DG25" s="420"/>
      <c r="DH25" s="421"/>
      <c r="DI25" s="413"/>
      <c r="DJ25" s="414"/>
      <c r="DK25" s="414"/>
      <c r="DL25" s="414"/>
      <c r="DM25" s="414"/>
      <c r="DN25" s="414"/>
      <c r="DO25" s="414"/>
      <c r="DP25" s="414"/>
      <c r="DQ25" s="414"/>
      <c r="DR25" s="414"/>
      <c r="DS25" s="414"/>
      <c r="DT25" s="414"/>
      <c r="DU25" s="414"/>
      <c r="DV25" s="415"/>
      <c r="DW25" s="428"/>
      <c r="DX25" s="429"/>
      <c r="DY25" s="429"/>
      <c r="DZ25" s="429"/>
      <c r="EA25" s="429"/>
      <c r="EB25" s="429"/>
      <c r="EC25" s="430"/>
      <c r="ED25" s="437"/>
      <c r="EE25" s="438"/>
      <c r="EF25" s="438"/>
      <c r="EG25" s="438"/>
      <c r="EH25" s="438"/>
      <c r="EI25" s="438"/>
      <c r="EJ25" s="438"/>
      <c r="EK25" s="439"/>
      <c r="EL25" s="449"/>
      <c r="EM25" s="450"/>
      <c r="EN25" s="450"/>
      <c r="EO25" s="450"/>
      <c r="EP25" s="450"/>
      <c r="EQ25" s="450"/>
      <c r="ER25" s="451"/>
      <c r="ES25" s="413"/>
      <c r="ET25" s="414"/>
      <c r="EU25" s="414"/>
      <c r="EV25" s="414"/>
      <c r="EW25" s="415"/>
      <c r="EX25" s="413"/>
      <c r="EY25" s="414"/>
      <c r="EZ25" s="414"/>
      <c r="FA25" s="414"/>
      <c r="FB25" s="414"/>
      <c r="FC25" s="414"/>
      <c r="FD25" s="415"/>
      <c r="FE25" s="413"/>
      <c r="FF25" s="414"/>
      <c r="FG25" s="414"/>
      <c r="FH25" s="414"/>
      <c r="FI25" s="414"/>
      <c r="FJ25" s="414"/>
      <c r="FK25" s="415"/>
    </row>
    <row r="26" spans="2:167" ht="9.9499999999999993" customHeight="1">
      <c r="B26" s="413"/>
      <c r="C26" s="414"/>
      <c r="D26" s="415"/>
      <c r="E26" s="458"/>
      <c r="F26" s="459"/>
      <c r="G26" s="459"/>
      <c r="H26" s="459"/>
      <c r="I26" s="460"/>
      <c r="J26" s="467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9"/>
      <c r="V26" s="413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5"/>
      <c r="AR26" s="413"/>
      <c r="AS26" s="414"/>
      <c r="AT26" s="414"/>
      <c r="AU26" s="414"/>
      <c r="AV26" s="414"/>
      <c r="AW26" s="415"/>
      <c r="AX26" s="476"/>
      <c r="AY26" s="477"/>
      <c r="AZ26" s="477"/>
      <c r="BA26" s="477"/>
      <c r="BB26" s="477"/>
      <c r="BC26" s="477"/>
      <c r="BD26" s="477"/>
      <c r="BE26" s="477"/>
      <c r="BF26" s="477"/>
      <c r="BG26" s="477"/>
      <c r="BH26" s="477"/>
      <c r="BI26" s="477"/>
      <c r="BJ26" s="477"/>
      <c r="BK26" s="477"/>
      <c r="BL26" s="477"/>
      <c r="BM26" s="477"/>
      <c r="BN26" s="477"/>
      <c r="BO26" s="477"/>
      <c r="BP26" s="477"/>
      <c r="BQ26" s="477"/>
      <c r="BR26" s="477"/>
      <c r="BS26" s="477"/>
      <c r="BT26" s="478"/>
      <c r="BU26" s="413"/>
      <c r="BV26" s="414"/>
      <c r="BW26" s="414"/>
      <c r="BX26" s="414"/>
      <c r="BY26" s="414"/>
      <c r="BZ26" s="415"/>
      <c r="CA26" s="413"/>
      <c r="CB26" s="414"/>
      <c r="CC26" s="414"/>
      <c r="CD26" s="414"/>
      <c r="CE26" s="414"/>
      <c r="CF26" s="414"/>
      <c r="CG26" s="414"/>
      <c r="CH26" s="414"/>
      <c r="CI26" s="414"/>
      <c r="CJ26" s="414"/>
      <c r="CK26" s="414"/>
      <c r="CL26" s="414"/>
      <c r="CM26" s="414"/>
      <c r="CN26" s="414"/>
      <c r="CO26" s="414"/>
      <c r="CP26" s="414"/>
      <c r="CQ26" s="414"/>
      <c r="CR26" s="414"/>
      <c r="CS26" s="414"/>
      <c r="CT26" s="414"/>
      <c r="CU26" s="414"/>
      <c r="CV26" s="414"/>
      <c r="CW26" s="414"/>
      <c r="CX26" s="415"/>
      <c r="CY26" s="419"/>
      <c r="CZ26" s="420"/>
      <c r="DA26" s="420"/>
      <c r="DB26" s="420"/>
      <c r="DC26" s="420"/>
      <c r="DD26" s="420"/>
      <c r="DE26" s="420"/>
      <c r="DF26" s="420"/>
      <c r="DG26" s="420"/>
      <c r="DH26" s="421"/>
      <c r="DI26" s="413"/>
      <c r="DJ26" s="414"/>
      <c r="DK26" s="414"/>
      <c r="DL26" s="414"/>
      <c r="DM26" s="414"/>
      <c r="DN26" s="414"/>
      <c r="DO26" s="414"/>
      <c r="DP26" s="414"/>
      <c r="DQ26" s="414"/>
      <c r="DR26" s="414"/>
      <c r="DS26" s="414"/>
      <c r="DT26" s="414"/>
      <c r="DU26" s="414"/>
      <c r="DV26" s="415"/>
      <c r="DW26" s="428"/>
      <c r="DX26" s="429"/>
      <c r="DY26" s="429"/>
      <c r="DZ26" s="429"/>
      <c r="EA26" s="429"/>
      <c r="EB26" s="429"/>
      <c r="EC26" s="430"/>
      <c r="ED26" s="437"/>
      <c r="EE26" s="438"/>
      <c r="EF26" s="438"/>
      <c r="EG26" s="438"/>
      <c r="EH26" s="438"/>
      <c r="EI26" s="438"/>
      <c r="EJ26" s="438"/>
      <c r="EK26" s="439"/>
      <c r="EL26" s="449"/>
      <c r="EM26" s="450"/>
      <c r="EN26" s="450"/>
      <c r="EO26" s="450"/>
      <c r="EP26" s="450"/>
      <c r="EQ26" s="450"/>
      <c r="ER26" s="451"/>
      <c r="ES26" s="413"/>
      <c r="ET26" s="414"/>
      <c r="EU26" s="414"/>
      <c r="EV26" s="414"/>
      <c r="EW26" s="415"/>
      <c r="EX26" s="413"/>
      <c r="EY26" s="414"/>
      <c r="EZ26" s="414"/>
      <c r="FA26" s="414"/>
      <c r="FB26" s="414"/>
      <c r="FC26" s="414"/>
      <c r="FD26" s="415"/>
      <c r="FE26" s="413"/>
      <c r="FF26" s="414"/>
      <c r="FG26" s="414"/>
      <c r="FH26" s="414"/>
      <c r="FI26" s="414"/>
      <c r="FJ26" s="414"/>
      <c r="FK26" s="415"/>
    </row>
    <row r="27" spans="2:167" ht="9.9499999999999993" customHeight="1">
      <c r="B27" s="416"/>
      <c r="C27" s="417"/>
      <c r="D27" s="418"/>
      <c r="E27" s="461"/>
      <c r="F27" s="462"/>
      <c r="G27" s="462"/>
      <c r="H27" s="462"/>
      <c r="I27" s="463"/>
      <c r="J27" s="470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2"/>
      <c r="V27" s="416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8"/>
      <c r="AR27" s="416"/>
      <c r="AS27" s="417"/>
      <c r="AT27" s="417"/>
      <c r="AU27" s="417"/>
      <c r="AV27" s="417"/>
      <c r="AW27" s="418"/>
      <c r="AX27" s="479"/>
      <c r="AY27" s="480"/>
      <c r="AZ27" s="480"/>
      <c r="BA27" s="480"/>
      <c r="BB27" s="480"/>
      <c r="BC27" s="480"/>
      <c r="BD27" s="480"/>
      <c r="BE27" s="480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1"/>
      <c r="BU27" s="416"/>
      <c r="BV27" s="417"/>
      <c r="BW27" s="417"/>
      <c r="BX27" s="417"/>
      <c r="BY27" s="417"/>
      <c r="BZ27" s="418"/>
      <c r="CA27" s="416"/>
      <c r="CB27" s="417"/>
      <c r="CC27" s="417"/>
      <c r="CD27" s="417"/>
      <c r="CE27" s="417"/>
      <c r="CF27" s="417"/>
      <c r="CG27" s="417"/>
      <c r="CH27" s="417"/>
      <c r="CI27" s="417"/>
      <c r="CJ27" s="417"/>
      <c r="CK27" s="417"/>
      <c r="CL27" s="417"/>
      <c r="CM27" s="417"/>
      <c r="CN27" s="417"/>
      <c r="CO27" s="417"/>
      <c r="CP27" s="417"/>
      <c r="CQ27" s="417"/>
      <c r="CR27" s="417"/>
      <c r="CS27" s="417"/>
      <c r="CT27" s="417"/>
      <c r="CU27" s="417"/>
      <c r="CV27" s="417"/>
      <c r="CW27" s="417"/>
      <c r="CX27" s="418"/>
      <c r="CY27" s="422"/>
      <c r="CZ27" s="423"/>
      <c r="DA27" s="423"/>
      <c r="DB27" s="423"/>
      <c r="DC27" s="423"/>
      <c r="DD27" s="423"/>
      <c r="DE27" s="423"/>
      <c r="DF27" s="423"/>
      <c r="DG27" s="423"/>
      <c r="DH27" s="424"/>
      <c r="DI27" s="416"/>
      <c r="DJ27" s="417"/>
      <c r="DK27" s="417"/>
      <c r="DL27" s="417"/>
      <c r="DM27" s="417"/>
      <c r="DN27" s="417"/>
      <c r="DO27" s="417"/>
      <c r="DP27" s="417"/>
      <c r="DQ27" s="417"/>
      <c r="DR27" s="417"/>
      <c r="DS27" s="417"/>
      <c r="DT27" s="417"/>
      <c r="DU27" s="417"/>
      <c r="DV27" s="418"/>
      <c r="DW27" s="431"/>
      <c r="DX27" s="432"/>
      <c r="DY27" s="432"/>
      <c r="DZ27" s="432"/>
      <c r="EA27" s="432"/>
      <c r="EB27" s="432"/>
      <c r="EC27" s="433"/>
      <c r="ED27" s="440"/>
      <c r="EE27" s="441"/>
      <c r="EF27" s="441"/>
      <c r="EG27" s="441"/>
      <c r="EH27" s="441"/>
      <c r="EI27" s="441"/>
      <c r="EJ27" s="441"/>
      <c r="EK27" s="442"/>
      <c r="EL27" s="452"/>
      <c r="EM27" s="453"/>
      <c r="EN27" s="453"/>
      <c r="EO27" s="453"/>
      <c r="EP27" s="453"/>
      <c r="EQ27" s="453"/>
      <c r="ER27" s="454"/>
      <c r="ES27" s="416"/>
      <c r="ET27" s="417"/>
      <c r="EU27" s="417"/>
      <c r="EV27" s="417"/>
      <c r="EW27" s="418"/>
      <c r="EX27" s="416"/>
      <c r="EY27" s="417"/>
      <c r="EZ27" s="417"/>
      <c r="FA27" s="417"/>
      <c r="FB27" s="417"/>
      <c r="FC27" s="417"/>
      <c r="FD27" s="418"/>
      <c r="FE27" s="416"/>
      <c r="FF27" s="417"/>
      <c r="FG27" s="417"/>
      <c r="FH27" s="417"/>
      <c r="FI27" s="417"/>
      <c r="FJ27" s="417"/>
      <c r="FK27" s="418"/>
    </row>
    <row r="28" spans="2:167" ht="9.9499999999999993" customHeight="1">
      <c r="B28" s="410"/>
      <c r="C28" s="411"/>
      <c r="D28" s="412"/>
      <c r="E28" s="455"/>
      <c r="F28" s="456"/>
      <c r="G28" s="456"/>
      <c r="H28" s="456"/>
      <c r="I28" s="457"/>
      <c r="J28" s="464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6"/>
      <c r="V28" s="410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2"/>
      <c r="AR28" s="410"/>
      <c r="AS28" s="411"/>
      <c r="AT28" s="411"/>
      <c r="AU28" s="411"/>
      <c r="AV28" s="411"/>
      <c r="AW28" s="412"/>
      <c r="AX28" s="473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5"/>
      <c r="BU28" s="410"/>
      <c r="BV28" s="411"/>
      <c r="BW28" s="411"/>
      <c r="BX28" s="411"/>
      <c r="BY28" s="411"/>
      <c r="BZ28" s="412"/>
      <c r="CA28" s="410"/>
      <c r="CB28" s="411"/>
      <c r="CC28" s="411"/>
      <c r="CD28" s="411"/>
      <c r="CE28" s="411"/>
      <c r="CF28" s="411"/>
      <c r="CG28" s="411"/>
      <c r="CH28" s="411"/>
      <c r="CI28" s="411"/>
      <c r="CJ28" s="411"/>
      <c r="CK28" s="411"/>
      <c r="CL28" s="411"/>
      <c r="CM28" s="411"/>
      <c r="CN28" s="411"/>
      <c r="CO28" s="411"/>
      <c r="CP28" s="411"/>
      <c r="CQ28" s="411"/>
      <c r="CR28" s="411"/>
      <c r="CS28" s="411"/>
      <c r="CT28" s="411"/>
      <c r="CU28" s="411"/>
      <c r="CV28" s="411"/>
      <c r="CW28" s="411"/>
      <c r="CX28" s="412"/>
      <c r="CY28" s="443"/>
      <c r="CZ28" s="444"/>
      <c r="DA28" s="444"/>
      <c r="DB28" s="444"/>
      <c r="DC28" s="444"/>
      <c r="DD28" s="444"/>
      <c r="DE28" s="444"/>
      <c r="DF28" s="444"/>
      <c r="DG28" s="444"/>
      <c r="DH28" s="445"/>
      <c r="DI28" s="410"/>
      <c r="DJ28" s="411"/>
      <c r="DK28" s="411"/>
      <c r="DL28" s="411"/>
      <c r="DM28" s="411"/>
      <c r="DN28" s="411"/>
      <c r="DO28" s="411"/>
      <c r="DP28" s="411"/>
      <c r="DQ28" s="411"/>
      <c r="DR28" s="411"/>
      <c r="DS28" s="411"/>
      <c r="DT28" s="411"/>
      <c r="DU28" s="411"/>
      <c r="DV28" s="412"/>
      <c r="DW28" s="425"/>
      <c r="DX28" s="426"/>
      <c r="DY28" s="426"/>
      <c r="DZ28" s="426"/>
      <c r="EA28" s="426"/>
      <c r="EB28" s="426"/>
      <c r="EC28" s="427"/>
      <c r="ED28" s="434"/>
      <c r="EE28" s="435"/>
      <c r="EF28" s="435"/>
      <c r="EG28" s="435"/>
      <c r="EH28" s="435"/>
      <c r="EI28" s="435"/>
      <c r="EJ28" s="435"/>
      <c r="EK28" s="436"/>
      <c r="EL28" s="446"/>
      <c r="EM28" s="447"/>
      <c r="EN28" s="447"/>
      <c r="EO28" s="447"/>
      <c r="EP28" s="447"/>
      <c r="EQ28" s="447"/>
      <c r="ER28" s="448"/>
      <c r="ES28" s="410"/>
      <c r="ET28" s="411"/>
      <c r="EU28" s="411"/>
      <c r="EV28" s="411"/>
      <c r="EW28" s="412"/>
      <c r="EX28" s="410"/>
      <c r="EY28" s="411"/>
      <c r="EZ28" s="411"/>
      <c r="FA28" s="411"/>
      <c r="FB28" s="411"/>
      <c r="FC28" s="411"/>
      <c r="FD28" s="412"/>
      <c r="FE28" s="410"/>
      <c r="FF28" s="411"/>
      <c r="FG28" s="411"/>
      <c r="FH28" s="411"/>
      <c r="FI28" s="411"/>
      <c r="FJ28" s="411"/>
      <c r="FK28" s="412"/>
    </row>
    <row r="29" spans="2:167" ht="9.9499999999999993" customHeight="1">
      <c r="B29" s="413"/>
      <c r="C29" s="414"/>
      <c r="D29" s="415"/>
      <c r="E29" s="458"/>
      <c r="F29" s="459"/>
      <c r="G29" s="459"/>
      <c r="H29" s="459"/>
      <c r="I29" s="460"/>
      <c r="J29" s="467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9"/>
      <c r="V29" s="413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5"/>
      <c r="AR29" s="413"/>
      <c r="AS29" s="414"/>
      <c r="AT29" s="414"/>
      <c r="AU29" s="414"/>
      <c r="AV29" s="414"/>
      <c r="AW29" s="415"/>
      <c r="AX29" s="476"/>
      <c r="AY29" s="477"/>
      <c r="AZ29" s="477"/>
      <c r="BA29" s="477"/>
      <c r="BB29" s="477"/>
      <c r="BC29" s="477"/>
      <c r="BD29" s="477"/>
      <c r="BE29" s="477"/>
      <c r="BF29" s="477"/>
      <c r="BG29" s="477"/>
      <c r="BH29" s="477"/>
      <c r="BI29" s="477"/>
      <c r="BJ29" s="477"/>
      <c r="BK29" s="477"/>
      <c r="BL29" s="477"/>
      <c r="BM29" s="477"/>
      <c r="BN29" s="477"/>
      <c r="BO29" s="477"/>
      <c r="BP29" s="477"/>
      <c r="BQ29" s="477"/>
      <c r="BR29" s="477"/>
      <c r="BS29" s="477"/>
      <c r="BT29" s="478"/>
      <c r="BU29" s="413"/>
      <c r="BV29" s="414"/>
      <c r="BW29" s="414"/>
      <c r="BX29" s="414"/>
      <c r="BY29" s="414"/>
      <c r="BZ29" s="415"/>
      <c r="CA29" s="413"/>
      <c r="CB29" s="414"/>
      <c r="CC29" s="414"/>
      <c r="CD29" s="414"/>
      <c r="CE29" s="414"/>
      <c r="CF29" s="414"/>
      <c r="CG29" s="414"/>
      <c r="CH29" s="414"/>
      <c r="CI29" s="414"/>
      <c r="CJ29" s="414"/>
      <c r="CK29" s="414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5"/>
      <c r="CY29" s="419"/>
      <c r="CZ29" s="420"/>
      <c r="DA29" s="420"/>
      <c r="DB29" s="420"/>
      <c r="DC29" s="420"/>
      <c r="DD29" s="420"/>
      <c r="DE29" s="420"/>
      <c r="DF29" s="420"/>
      <c r="DG29" s="420"/>
      <c r="DH29" s="421"/>
      <c r="DI29" s="413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4"/>
      <c r="DU29" s="414"/>
      <c r="DV29" s="415"/>
      <c r="DW29" s="428"/>
      <c r="DX29" s="429"/>
      <c r="DY29" s="429"/>
      <c r="DZ29" s="429"/>
      <c r="EA29" s="429"/>
      <c r="EB29" s="429"/>
      <c r="EC29" s="430"/>
      <c r="ED29" s="437"/>
      <c r="EE29" s="438"/>
      <c r="EF29" s="438"/>
      <c r="EG29" s="438"/>
      <c r="EH29" s="438"/>
      <c r="EI29" s="438"/>
      <c r="EJ29" s="438"/>
      <c r="EK29" s="439"/>
      <c r="EL29" s="449"/>
      <c r="EM29" s="450"/>
      <c r="EN29" s="450"/>
      <c r="EO29" s="450"/>
      <c r="EP29" s="450"/>
      <c r="EQ29" s="450"/>
      <c r="ER29" s="451"/>
      <c r="ES29" s="413"/>
      <c r="ET29" s="414"/>
      <c r="EU29" s="414"/>
      <c r="EV29" s="414"/>
      <c r="EW29" s="415"/>
      <c r="EX29" s="413"/>
      <c r="EY29" s="414"/>
      <c r="EZ29" s="414"/>
      <c r="FA29" s="414"/>
      <c r="FB29" s="414"/>
      <c r="FC29" s="414"/>
      <c r="FD29" s="415"/>
      <c r="FE29" s="413"/>
      <c r="FF29" s="414"/>
      <c r="FG29" s="414"/>
      <c r="FH29" s="414"/>
      <c r="FI29" s="414"/>
      <c r="FJ29" s="414"/>
      <c r="FK29" s="415"/>
    </row>
    <row r="30" spans="2:167" ht="9.9499999999999993" customHeight="1">
      <c r="B30" s="413"/>
      <c r="C30" s="414"/>
      <c r="D30" s="415"/>
      <c r="E30" s="458"/>
      <c r="F30" s="459"/>
      <c r="G30" s="459"/>
      <c r="H30" s="459"/>
      <c r="I30" s="460"/>
      <c r="J30" s="467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9"/>
      <c r="V30" s="413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5"/>
      <c r="AR30" s="413"/>
      <c r="AS30" s="414"/>
      <c r="AT30" s="414"/>
      <c r="AU30" s="414"/>
      <c r="AV30" s="414"/>
      <c r="AW30" s="415"/>
      <c r="AX30" s="476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77"/>
      <c r="BJ30" s="477"/>
      <c r="BK30" s="477"/>
      <c r="BL30" s="477"/>
      <c r="BM30" s="477"/>
      <c r="BN30" s="477"/>
      <c r="BO30" s="477"/>
      <c r="BP30" s="477"/>
      <c r="BQ30" s="477"/>
      <c r="BR30" s="477"/>
      <c r="BS30" s="477"/>
      <c r="BT30" s="478"/>
      <c r="BU30" s="413"/>
      <c r="BV30" s="414"/>
      <c r="BW30" s="414"/>
      <c r="BX30" s="414"/>
      <c r="BY30" s="414"/>
      <c r="BZ30" s="415"/>
      <c r="CA30" s="413"/>
      <c r="CB30" s="414"/>
      <c r="CC30" s="414"/>
      <c r="CD30" s="414"/>
      <c r="CE30" s="414"/>
      <c r="CF30" s="414"/>
      <c r="CG30" s="414"/>
      <c r="CH30" s="414"/>
      <c r="CI30" s="414"/>
      <c r="CJ30" s="414"/>
      <c r="CK30" s="414"/>
      <c r="CL30" s="414"/>
      <c r="CM30" s="414"/>
      <c r="CN30" s="414"/>
      <c r="CO30" s="414"/>
      <c r="CP30" s="414"/>
      <c r="CQ30" s="414"/>
      <c r="CR30" s="414"/>
      <c r="CS30" s="414"/>
      <c r="CT30" s="414"/>
      <c r="CU30" s="414"/>
      <c r="CV30" s="414"/>
      <c r="CW30" s="414"/>
      <c r="CX30" s="415"/>
      <c r="CY30" s="419"/>
      <c r="CZ30" s="420"/>
      <c r="DA30" s="420"/>
      <c r="DB30" s="420"/>
      <c r="DC30" s="420"/>
      <c r="DD30" s="420"/>
      <c r="DE30" s="420"/>
      <c r="DF30" s="420"/>
      <c r="DG30" s="420"/>
      <c r="DH30" s="421"/>
      <c r="DI30" s="413"/>
      <c r="DJ30" s="414"/>
      <c r="DK30" s="414"/>
      <c r="DL30" s="414"/>
      <c r="DM30" s="414"/>
      <c r="DN30" s="414"/>
      <c r="DO30" s="414"/>
      <c r="DP30" s="414"/>
      <c r="DQ30" s="414"/>
      <c r="DR30" s="414"/>
      <c r="DS30" s="414"/>
      <c r="DT30" s="414"/>
      <c r="DU30" s="414"/>
      <c r="DV30" s="415"/>
      <c r="DW30" s="428"/>
      <c r="DX30" s="429"/>
      <c r="DY30" s="429"/>
      <c r="DZ30" s="429"/>
      <c r="EA30" s="429"/>
      <c r="EB30" s="429"/>
      <c r="EC30" s="430"/>
      <c r="ED30" s="437"/>
      <c r="EE30" s="438"/>
      <c r="EF30" s="438"/>
      <c r="EG30" s="438"/>
      <c r="EH30" s="438"/>
      <c r="EI30" s="438"/>
      <c r="EJ30" s="438"/>
      <c r="EK30" s="439"/>
      <c r="EL30" s="449"/>
      <c r="EM30" s="450"/>
      <c r="EN30" s="450"/>
      <c r="EO30" s="450"/>
      <c r="EP30" s="450"/>
      <c r="EQ30" s="450"/>
      <c r="ER30" s="451"/>
      <c r="ES30" s="413"/>
      <c r="ET30" s="414"/>
      <c r="EU30" s="414"/>
      <c r="EV30" s="414"/>
      <c r="EW30" s="415"/>
      <c r="EX30" s="413"/>
      <c r="EY30" s="414"/>
      <c r="EZ30" s="414"/>
      <c r="FA30" s="414"/>
      <c r="FB30" s="414"/>
      <c r="FC30" s="414"/>
      <c r="FD30" s="415"/>
      <c r="FE30" s="413"/>
      <c r="FF30" s="414"/>
      <c r="FG30" s="414"/>
      <c r="FH30" s="414"/>
      <c r="FI30" s="414"/>
      <c r="FJ30" s="414"/>
      <c r="FK30" s="415"/>
    </row>
    <row r="31" spans="2:167" ht="9.9499999999999993" customHeight="1">
      <c r="B31" s="413"/>
      <c r="C31" s="414"/>
      <c r="D31" s="415"/>
      <c r="E31" s="458"/>
      <c r="F31" s="459"/>
      <c r="G31" s="459"/>
      <c r="H31" s="459"/>
      <c r="I31" s="460"/>
      <c r="J31" s="467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9"/>
      <c r="V31" s="413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5"/>
      <c r="AR31" s="413"/>
      <c r="AS31" s="414"/>
      <c r="AT31" s="414"/>
      <c r="AU31" s="414"/>
      <c r="AV31" s="414"/>
      <c r="AW31" s="415"/>
      <c r="AX31" s="476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77"/>
      <c r="BO31" s="477"/>
      <c r="BP31" s="477"/>
      <c r="BQ31" s="477"/>
      <c r="BR31" s="477"/>
      <c r="BS31" s="477"/>
      <c r="BT31" s="478"/>
      <c r="BU31" s="413"/>
      <c r="BV31" s="414"/>
      <c r="BW31" s="414"/>
      <c r="BX31" s="414"/>
      <c r="BY31" s="414"/>
      <c r="BZ31" s="415"/>
      <c r="CA31" s="413"/>
      <c r="CB31" s="414"/>
      <c r="CC31" s="414"/>
      <c r="CD31" s="414"/>
      <c r="CE31" s="414"/>
      <c r="CF31" s="414"/>
      <c r="CG31" s="414"/>
      <c r="CH31" s="414"/>
      <c r="CI31" s="414"/>
      <c r="CJ31" s="414"/>
      <c r="CK31" s="414"/>
      <c r="CL31" s="414"/>
      <c r="CM31" s="414"/>
      <c r="CN31" s="414"/>
      <c r="CO31" s="414"/>
      <c r="CP31" s="414"/>
      <c r="CQ31" s="414"/>
      <c r="CR31" s="414"/>
      <c r="CS31" s="414"/>
      <c r="CT31" s="414"/>
      <c r="CU31" s="414"/>
      <c r="CV31" s="414"/>
      <c r="CW31" s="414"/>
      <c r="CX31" s="415"/>
      <c r="CY31" s="419" t="s">
        <v>253</v>
      </c>
      <c r="CZ31" s="420"/>
      <c r="DA31" s="420"/>
      <c r="DB31" s="420"/>
      <c r="DC31" s="420"/>
      <c r="DD31" s="420"/>
      <c r="DE31" s="420"/>
      <c r="DF31" s="420"/>
      <c r="DG31" s="420"/>
      <c r="DH31" s="421"/>
      <c r="DI31" s="413"/>
      <c r="DJ31" s="414"/>
      <c r="DK31" s="414"/>
      <c r="DL31" s="414"/>
      <c r="DM31" s="414"/>
      <c r="DN31" s="414"/>
      <c r="DO31" s="414"/>
      <c r="DP31" s="414"/>
      <c r="DQ31" s="414"/>
      <c r="DR31" s="414"/>
      <c r="DS31" s="414"/>
      <c r="DT31" s="414"/>
      <c r="DU31" s="414"/>
      <c r="DV31" s="415"/>
      <c r="DW31" s="428"/>
      <c r="DX31" s="429"/>
      <c r="DY31" s="429"/>
      <c r="DZ31" s="429"/>
      <c r="EA31" s="429"/>
      <c r="EB31" s="429"/>
      <c r="EC31" s="430"/>
      <c r="ED31" s="437"/>
      <c r="EE31" s="438"/>
      <c r="EF31" s="438"/>
      <c r="EG31" s="438"/>
      <c r="EH31" s="438"/>
      <c r="EI31" s="438"/>
      <c r="EJ31" s="438"/>
      <c r="EK31" s="439"/>
      <c r="EL31" s="449"/>
      <c r="EM31" s="450"/>
      <c r="EN31" s="450"/>
      <c r="EO31" s="450"/>
      <c r="EP31" s="450"/>
      <c r="EQ31" s="450"/>
      <c r="ER31" s="451"/>
      <c r="ES31" s="413"/>
      <c r="ET31" s="414"/>
      <c r="EU31" s="414"/>
      <c r="EV31" s="414"/>
      <c r="EW31" s="415"/>
      <c r="EX31" s="413"/>
      <c r="EY31" s="414"/>
      <c r="EZ31" s="414"/>
      <c r="FA31" s="414"/>
      <c r="FB31" s="414"/>
      <c r="FC31" s="414"/>
      <c r="FD31" s="415"/>
      <c r="FE31" s="413"/>
      <c r="FF31" s="414"/>
      <c r="FG31" s="414"/>
      <c r="FH31" s="414"/>
      <c r="FI31" s="414"/>
      <c r="FJ31" s="414"/>
      <c r="FK31" s="415"/>
    </row>
    <row r="32" spans="2:167" ht="9.9499999999999993" customHeight="1">
      <c r="B32" s="413"/>
      <c r="C32" s="414"/>
      <c r="D32" s="415"/>
      <c r="E32" s="458"/>
      <c r="F32" s="459"/>
      <c r="G32" s="459"/>
      <c r="H32" s="459"/>
      <c r="I32" s="460"/>
      <c r="J32" s="467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9"/>
      <c r="V32" s="413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5"/>
      <c r="AR32" s="413"/>
      <c r="AS32" s="414"/>
      <c r="AT32" s="414"/>
      <c r="AU32" s="414"/>
      <c r="AV32" s="414"/>
      <c r="AW32" s="415"/>
      <c r="AX32" s="476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  <c r="BS32" s="477"/>
      <c r="BT32" s="478"/>
      <c r="BU32" s="413"/>
      <c r="BV32" s="414"/>
      <c r="BW32" s="414"/>
      <c r="BX32" s="414"/>
      <c r="BY32" s="414"/>
      <c r="BZ32" s="415"/>
      <c r="CA32" s="413"/>
      <c r="CB32" s="414"/>
      <c r="CC32" s="414"/>
      <c r="CD32" s="414"/>
      <c r="CE32" s="414"/>
      <c r="CF32" s="414"/>
      <c r="CG32" s="414"/>
      <c r="CH32" s="414"/>
      <c r="CI32" s="414"/>
      <c r="CJ32" s="414"/>
      <c r="CK32" s="414"/>
      <c r="CL32" s="414"/>
      <c r="CM32" s="414"/>
      <c r="CN32" s="414"/>
      <c r="CO32" s="414"/>
      <c r="CP32" s="414"/>
      <c r="CQ32" s="414"/>
      <c r="CR32" s="414"/>
      <c r="CS32" s="414"/>
      <c r="CT32" s="414"/>
      <c r="CU32" s="414"/>
      <c r="CV32" s="414"/>
      <c r="CW32" s="414"/>
      <c r="CX32" s="415"/>
      <c r="CY32" s="419"/>
      <c r="CZ32" s="420"/>
      <c r="DA32" s="420"/>
      <c r="DB32" s="420"/>
      <c r="DC32" s="420"/>
      <c r="DD32" s="420"/>
      <c r="DE32" s="420"/>
      <c r="DF32" s="420"/>
      <c r="DG32" s="420"/>
      <c r="DH32" s="421"/>
      <c r="DI32" s="413"/>
      <c r="DJ32" s="414"/>
      <c r="DK32" s="414"/>
      <c r="DL32" s="414"/>
      <c r="DM32" s="414"/>
      <c r="DN32" s="414"/>
      <c r="DO32" s="414"/>
      <c r="DP32" s="414"/>
      <c r="DQ32" s="414"/>
      <c r="DR32" s="414"/>
      <c r="DS32" s="414"/>
      <c r="DT32" s="414"/>
      <c r="DU32" s="414"/>
      <c r="DV32" s="415"/>
      <c r="DW32" s="428"/>
      <c r="DX32" s="429"/>
      <c r="DY32" s="429"/>
      <c r="DZ32" s="429"/>
      <c r="EA32" s="429"/>
      <c r="EB32" s="429"/>
      <c r="EC32" s="430"/>
      <c r="ED32" s="437"/>
      <c r="EE32" s="438"/>
      <c r="EF32" s="438"/>
      <c r="EG32" s="438"/>
      <c r="EH32" s="438"/>
      <c r="EI32" s="438"/>
      <c r="EJ32" s="438"/>
      <c r="EK32" s="439"/>
      <c r="EL32" s="449"/>
      <c r="EM32" s="450"/>
      <c r="EN32" s="450"/>
      <c r="EO32" s="450"/>
      <c r="EP32" s="450"/>
      <c r="EQ32" s="450"/>
      <c r="ER32" s="451"/>
      <c r="ES32" s="413"/>
      <c r="ET32" s="414"/>
      <c r="EU32" s="414"/>
      <c r="EV32" s="414"/>
      <c r="EW32" s="415"/>
      <c r="EX32" s="413"/>
      <c r="EY32" s="414"/>
      <c r="EZ32" s="414"/>
      <c r="FA32" s="414"/>
      <c r="FB32" s="414"/>
      <c r="FC32" s="414"/>
      <c r="FD32" s="415"/>
      <c r="FE32" s="413"/>
      <c r="FF32" s="414"/>
      <c r="FG32" s="414"/>
      <c r="FH32" s="414"/>
      <c r="FI32" s="414"/>
      <c r="FJ32" s="414"/>
      <c r="FK32" s="415"/>
    </row>
    <row r="33" spans="2:167" ht="9.9499999999999993" customHeight="1">
      <c r="B33" s="413"/>
      <c r="C33" s="414"/>
      <c r="D33" s="415"/>
      <c r="E33" s="458"/>
      <c r="F33" s="459"/>
      <c r="G33" s="459"/>
      <c r="H33" s="459"/>
      <c r="I33" s="460"/>
      <c r="J33" s="467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9"/>
      <c r="V33" s="413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5"/>
      <c r="AR33" s="413"/>
      <c r="AS33" s="414"/>
      <c r="AT33" s="414"/>
      <c r="AU33" s="414"/>
      <c r="AV33" s="414"/>
      <c r="AW33" s="415"/>
      <c r="AX33" s="476"/>
      <c r="AY33" s="477"/>
      <c r="AZ33" s="477"/>
      <c r="BA33" s="477"/>
      <c r="BB33" s="477"/>
      <c r="BC33" s="477"/>
      <c r="BD33" s="477"/>
      <c r="BE33" s="477"/>
      <c r="BF33" s="477"/>
      <c r="BG33" s="477"/>
      <c r="BH33" s="477"/>
      <c r="BI33" s="477"/>
      <c r="BJ33" s="477"/>
      <c r="BK33" s="477"/>
      <c r="BL33" s="477"/>
      <c r="BM33" s="477"/>
      <c r="BN33" s="477"/>
      <c r="BO33" s="477"/>
      <c r="BP33" s="477"/>
      <c r="BQ33" s="477"/>
      <c r="BR33" s="477"/>
      <c r="BS33" s="477"/>
      <c r="BT33" s="478"/>
      <c r="BU33" s="413"/>
      <c r="BV33" s="414"/>
      <c r="BW33" s="414"/>
      <c r="BX33" s="414"/>
      <c r="BY33" s="414"/>
      <c r="BZ33" s="415"/>
      <c r="CA33" s="413"/>
      <c r="CB33" s="414"/>
      <c r="CC33" s="414"/>
      <c r="CD33" s="414"/>
      <c r="CE33" s="414"/>
      <c r="CF33" s="414"/>
      <c r="CG33" s="414"/>
      <c r="CH33" s="414"/>
      <c r="CI33" s="414"/>
      <c r="CJ33" s="414"/>
      <c r="CK33" s="414"/>
      <c r="CL33" s="414"/>
      <c r="CM33" s="414"/>
      <c r="CN33" s="414"/>
      <c r="CO33" s="414"/>
      <c r="CP33" s="414"/>
      <c r="CQ33" s="414"/>
      <c r="CR33" s="414"/>
      <c r="CS33" s="414"/>
      <c r="CT33" s="414"/>
      <c r="CU33" s="414"/>
      <c r="CV33" s="414"/>
      <c r="CW33" s="414"/>
      <c r="CX33" s="415"/>
      <c r="CY33" s="419"/>
      <c r="CZ33" s="420"/>
      <c r="DA33" s="420"/>
      <c r="DB33" s="420"/>
      <c r="DC33" s="420"/>
      <c r="DD33" s="420"/>
      <c r="DE33" s="420"/>
      <c r="DF33" s="420"/>
      <c r="DG33" s="420"/>
      <c r="DH33" s="421"/>
      <c r="DI33" s="413"/>
      <c r="DJ33" s="414"/>
      <c r="DK33" s="414"/>
      <c r="DL33" s="414"/>
      <c r="DM33" s="414"/>
      <c r="DN33" s="414"/>
      <c r="DO33" s="414"/>
      <c r="DP33" s="414"/>
      <c r="DQ33" s="414"/>
      <c r="DR33" s="414"/>
      <c r="DS33" s="414"/>
      <c r="DT33" s="414"/>
      <c r="DU33" s="414"/>
      <c r="DV33" s="415"/>
      <c r="DW33" s="428"/>
      <c r="DX33" s="429"/>
      <c r="DY33" s="429"/>
      <c r="DZ33" s="429"/>
      <c r="EA33" s="429"/>
      <c r="EB33" s="429"/>
      <c r="EC33" s="430"/>
      <c r="ED33" s="437"/>
      <c r="EE33" s="438"/>
      <c r="EF33" s="438"/>
      <c r="EG33" s="438"/>
      <c r="EH33" s="438"/>
      <c r="EI33" s="438"/>
      <c r="EJ33" s="438"/>
      <c r="EK33" s="439"/>
      <c r="EL33" s="449"/>
      <c r="EM33" s="450"/>
      <c r="EN33" s="450"/>
      <c r="EO33" s="450"/>
      <c r="EP33" s="450"/>
      <c r="EQ33" s="450"/>
      <c r="ER33" s="451"/>
      <c r="ES33" s="413"/>
      <c r="ET33" s="414"/>
      <c r="EU33" s="414"/>
      <c r="EV33" s="414"/>
      <c r="EW33" s="415"/>
      <c r="EX33" s="413"/>
      <c r="EY33" s="414"/>
      <c r="EZ33" s="414"/>
      <c r="FA33" s="414"/>
      <c r="FB33" s="414"/>
      <c r="FC33" s="414"/>
      <c r="FD33" s="415"/>
      <c r="FE33" s="413"/>
      <c r="FF33" s="414"/>
      <c r="FG33" s="414"/>
      <c r="FH33" s="414"/>
      <c r="FI33" s="414"/>
      <c r="FJ33" s="414"/>
      <c r="FK33" s="415"/>
    </row>
    <row r="34" spans="2:167" ht="9.9499999999999993" customHeight="1">
      <c r="B34" s="416"/>
      <c r="C34" s="417"/>
      <c r="D34" s="418"/>
      <c r="E34" s="461"/>
      <c r="F34" s="462"/>
      <c r="G34" s="462"/>
      <c r="H34" s="462"/>
      <c r="I34" s="463"/>
      <c r="J34" s="470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2"/>
      <c r="V34" s="416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8"/>
      <c r="AR34" s="416"/>
      <c r="AS34" s="417"/>
      <c r="AT34" s="417"/>
      <c r="AU34" s="417"/>
      <c r="AV34" s="417"/>
      <c r="AW34" s="418"/>
      <c r="AX34" s="479"/>
      <c r="AY34" s="480"/>
      <c r="AZ34" s="480"/>
      <c r="BA34" s="480"/>
      <c r="BB34" s="480"/>
      <c r="BC34" s="480"/>
      <c r="BD34" s="480"/>
      <c r="BE34" s="480"/>
      <c r="BF34" s="480"/>
      <c r="BG34" s="480"/>
      <c r="BH34" s="480"/>
      <c r="BI34" s="480"/>
      <c r="BJ34" s="480"/>
      <c r="BK34" s="480"/>
      <c r="BL34" s="480"/>
      <c r="BM34" s="480"/>
      <c r="BN34" s="480"/>
      <c r="BO34" s="480"/>
      <c r="BP34" s="480"/>
      <c r="BQ34" s="480"/>
      <c r="BR34" s="480"/>
      <c r="BS34" s="480"/>
      <c r="BT34" s="481"/>
      <c r="BU34" s="416"/>
      <c r="BV34" s="417"/>
      <c r="BW34" s="417"/>
      <c r="BX34" s="417"/>
      <c r="BY34" s="417"/>
      <c r="BZ34" s="418"/>
      <c r="CA34" s="416"/>
      <c r="CB34" s="417"/>
      <c r="CC34" s="417"/>
      <c r="CD34" s="417"/>
      <c r="CE34" s="417"/>
      <c r="CF34" s="417"/>
      <c r="CG34" s="417"/>
      <c r="CH34" s="417"/>
      <c r="CI34" s="417"/>
      <c r="CJ34" s="417"/>
      <c r="CK34" s="417"/>
      <c r="CL34" s="417"/>
      <c r="CM34" s="417"/>
      <c r="CN34" s="417"/>
      <c r="CO34" s="417"/>
      <c r="CP34" s="417"/>
      <c r="CQ34" s="417"/>
      <c r="CR34" s="417"/>
      <c r="CS34" s="417"/>
      <c r="CT34" s="417"/>
      <c r="CU34" s="417"/>
      <c r="CV34" s="417"/>
      <c r="CW34" s="417"/>
      <c r="CX34" s="418"/>
      <c r="CY34" s="422"/>
      <c r="CZ34" s="423"/>
      <c r="DA34" s="423"/>
      <c r="DB34" s="423"/>
      <c r="DC34" s="423"/>
      <c r="DD34" s="423"/>
      <c r="DE34" s="423"/>
      <c r="DF34" s="423"/>
      <c r="DG34" s="423"/>
      <c r="DH34" s="424"/>
      <c r="DI34" s="416"/>
      <c r="DJ34" s="417"/>
      <c r="DK34" s="417"/>
      <c r="DL34" s="417"/>
      <c r="DM34" s="417"/>
      <c r="DN34" s="417"/>
      <c r="DO34" s="417"/>
      <c r="DP34" s="417"/>
      <c r="DQ34" s="417"/>
      <c r="DR34" s="417"/>
      <c r="DS34" s="417"/>
      <c r="DT34" s="417"/>
      <c r="DU34" s="417"/>
      <c r="DV34" s="418"/>
      <c r="DW34" s="431"/>
      <c r="DX34" s="432"/>
      <c r="DY34" s="432"/>
      <c r="DZ34" s="432"/>
      <c r="EA34" s="432"/>
      <c r="EB34" s="432"/>
      <c r="EC34" s="433"/>
      <c r="ED34" s="440"/>
      <c r="EE34" s="441"/>
      <c r="EF34" s="441"/>
      <c r="EG34" s="441"/>
      <c r="EH34" s="441"/>
      <c r="EI34" s="441"/>
      <c r="EJ34" s="441"/>
      <c r="EK34" s="442"/>
      <c r="EL34" s="452"/>
      <c r="EM34" s="453"/>
      <c r="EN34" s="453"/>
      <c r="EO34" s="453"/>
      <c r="EP34" s="453"/>
      <c r="EQ34" s="453"/>
      <c r="ER34" s="454"/>
      <c r="ES34" s="416"/>
      <c r="ET34" s="417"/>
      <c r="EU34" s="417"/>
      <c r="EV34" s="417"/>
      <c r="EW34" s="418"/>
      <c r="EX34" s="416"/>
      <c r="EY34" s="417"/>
      <c r="EZ34" s="417"/>
      <c r="FA34" s="417"/>
      <c r="FB34" s="417"/>
      <c r="FC34" s="417"/>
      <c r="FD34" s="418"/>
      <c r="FE34" s="416"/>
      <c r="FF34" s="417"/>
      <c r="FG34" s="417"/>
      <c r="FH34" s="417"/>
      <c r="FI34" s="417"/>
      <c r="FJ34" s="417"/>
      <c r="FK34" s="418"/>
    </row>
    <row r="35" spans="2:167" ht="9.9499999999999993" customHeight="1">
      <c r="B35" s="410"/>
      <c r="C35" s="411"/>
      <c r="D35" s="412"/>
      <c r="E35" s="455"/>
      <c r="F35" s="456"/>
      <c r="G35" s="456"/>
      <c r="H35" s="456"/>
      <c r="I35" s="457"/>
      <c r="J35" s="464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6"/>
      <c r="V35" s="410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2"/>
      <c r="AR35" s="410"/>
      <c r="AS35" s="411"/>
      <c r="AT35" s="411"/>
      <c r="AU35" s="411"/>
      <c r="AV35" s="411"/>
      <c r="AW35" s="412"/>
      <c r="AX35" s="473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5"/>
      <c r="BU35" s="410"/>
      <c r="BV35" s="411"/>
      <c r="BW35" s="411"/>
      <c r="BX35" s="411"/>
      <c r="BY35" s="411"/>
      <c r="BZ35" s="412"/>
      <c r="CA35" s="410"/>
      <c r="CB35" s="411"/>
      <c r="CC35" s="411"/>
      <c r="CD35" s="411"/>
      <c r="CE35" s="411"/>
      <c r="CF35" s="411"/>
      <c r="CG35" s="411"/>
      <c r="CH35" s="411"/>
      <c r="CI35" s="411"/>
      <c r="CJ35" s="411"/>
      <c r="CK35" s="411"/>
      <c r="CL35" s="411"/>
      <c r="CM35" s="411"/>
      <c r="CN35" s="411"/>
      <c r="CO35" s="411"/>
      <c r="CP35" s="411"/>
      <c r="CQ35" s="411"/>
      <c r="CR35" s="411"/>
      <c r="CS35" s="411"/>
      <c r="CT35" s="411"/>
      <c r="CU35" s="411"/>
      <c r="CV35" s="411"/>
      <c r="CW35" s="411"/>
      <c r="CX35" s="412"/>
      <c r="CY35" s="443"/>
      <c r="CZ35" s="444"/>
      <c r="DA35" s="444"/>
      <c r="DB35" s="444"/>
      <c r="DC35" s="444"/>
      <c r="DD35" s="444"/>
      <c r="DE35" s="444"/>
      <c r="DF35" s="444"/>
      <c r="DG35" s="444"/>
      <c r="DH35" s="445"/>
      <c r="DI35" s="410"/>
      <c r="DJ35" s="411"/>
      <c r="DK35" s="411"/>
      <c r="DL35" s="411"/>
      <c r="DM35" s="411"/>
      <c r="DN35" s="411"/>
      <c r="DO35" s="411"/>
      <c r="DP35" s="411"/>
      <c r="DQ35" s="411"/>
      <c r="DR35" s="411"/>
      <c r="DS35" s="411"/>
      <c r="DT35" s="411"/>
      <c r="DU35" s="411"/>
      <c r="DV35" s="412"/>
      <c r="DW35" s="425"/>
      <c r="DX35" s="426"/>
      <c r="DY35" s="426"/>
      <c r="DZ35" s="426"/>
      <c r="EA35" s="426"/>
      <c r="EB35" s="426"/>
      <c r="EC35" s="427"/>
      <c r="ED35" s="434"/>
      <c r="EE35" s="435"/>
      <c r="EF35" s="435"/>
      <c r="EG35" s="435"/>
      <c r="EH35" s="435"/>
      <c r="EI35" s="435"/>
      <c r="EJ35" s="435"/>
      <c r="EK35" s="436"/>
      <c r="EL35" s="446"/>
      <c r="EM35" s="447"/>
      <c r="EN35" s="447"/>
      <c r="EO35" s="447"/>
      <c r="EP35" s="447"/>
      <c r="EQ35" s="447"/>
      <c r="ER35" s="448"/>
      <c r="ES35" s="410"/>
      <c r="ET35" s="411"/>
      <c r="EU35" s="411"/>
      <c r="EV35" s="411"/>
      <c r="EW35" s="412"/>
      <c r="EX35" s="410"/>
      <c r="EY35" s="411"/>
      <c r="EZ35" s="411"/>
      <c r="FA35" s="411"/>
      <c r="FB35" s="411"/>
      <c r="FC35" s="411"/>
      <c r="FD35" s="412"/>
      <c r="FE35" s="410"/>
      <c r="FF35" s="411"/>
      <c r="FG35" s="411"/>
      <c r="FH35" s="411"/>
      <c r="FI35" s="411"/>
      <c r="FJ35" s="411"/>
      <c r="FK35" s="412"/>
    </row>
    <row r="36" spans="2:167" ht="9.9499999999999993" customHeight="1">
      <c r="B36" s="413"/>
      <c r="C36" s="414"/>
      <c r="D36" s="415"/>
      <c r="E36" s="458"/>
      <c r="F36" s="459"/>
      <c r="G36" s="459"/>
      <c r="H36" s="459"/>
      <c r="I36" s="460"/>
      <c r="J36" s="467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9"/>
      <c r="V36" s="413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5"/>
      <c r="AR36" s="413"/>
      <c r="AS36" s="414"/>
      <c r="AT36" s="414"/>
      <c r="AU36" s="414"/>
      <c r="AV36" s="414"/>
      <c r="AW36" s="415"/>
      <c r="AX36" s="476"/>
      <c r="AY36" s="477"/>
      <c r="AZ36" s="477"/>
      <c r="BA36" s="477"/>
      <c r="BB36" s="477"/>
      <c r="BC36" s="477"/>
      <c r="BD36" s="477"/>
      <c r="BE36" s="477"/>
      <c r="BF36" s="477"/>
      <c r="BG36" s="477"/>
      <c r="BH36" s="477"/>
      <c r="BI36" s="477"/>
      <c r="BJ36" s="477"/>
      <c r="BK36" s="477"/>
      <c r="BL36" s="477"/>
      <c r="BM36" s="477"/>
      <c r="BN36" s="477"/>
      <c r="BO36" s="477"/>
      <c r="BP36" s="477"/>
      <c r="BQ36" s="477"/>
      <c r="BR36" s="477"/>
      <c r="BS36" s="477"/>
      <c r="BT36" s="478"/>
      <c r="BU36" s="413"/>
      <c r="BV36" s="414"/>
      <c r="BW36" s="414"/>
      <c r="BX36" s="414"/>
      <c r="BY36" s="414"/>
      <c r="BZ36" s="415"/>
      <c r="CA36" s="413"/>
      <c r="CB36" s="414"/>
      <c r="CC36" s="414"/>
      <c r="CD36" s="414"/>
      <c r="CE36" s="414"/>
      <c r="CF36" s="414"/>
      <c r="CG36" s="414"/>
      <c r="CH36" s="414"/>
      <c r="CI36" s="414"/>
      <c r="CJ36" s="414"/>
      <c r="CK36" s="414"/>
      <c r="CL36" s="414"/>
      <c r="CM36" s="414"/>
      <c r="CN36" s="414"/>
      <c r="CO36" s="414"/>
      <c r="CP36" s="414"/>
      <c r="CQ36" s="414"/>
      <c r="CR36" s="414"/>
      <c r="CS36" s="414"/>
      <c r="CT36" s="414"/>
      <c r="CU36" s="414"/>
      <c r="CV36" s="414"/>
      <c r="CW36" s="414"/>
      <c r="CX36" s="415"/>
      <c r="CY36" s="419"/>
      <c r="CZ36" s="420"/>
      <c r="DA36" s="420"/>
      <c r="DB36" s="420"/>
      <c r="DC36" s="420"/>
      <c r="DD36" s="420"/>
      <c r="DE36" s="420"/>
      <c r="DF36" s="420"/>
      <c r="DG36" s="420"/>
      <c r="DH36" s="421"/>
      <c r="DI36" s="413"/>
      <c r="DJ36" s="414"/>
      <c r="DK36" s="414"/>
      <c r="DL36" s="414"/>
      <c r="DM36" s="414"/>
      <c r="DN36" s="414"/>
      <c r="DO36" s="414"/>
      <c r="DP36" s="414"/>
      <c r="DQ36" s="414"/>
      <c r="DR36" s="414"/>
      <c r="DS36" s="414"/>
      <c r="DT36" s="414"/>
      <c r="DU36" s="414"/>
      <c r="DV36" s="415"/>
      <c r="DW36" s="428"/>
      <c r="DX36" s="429"/>
      <c r="DY36" s="429"/>
      <c r="DZ36" s="429"/>
      <c r="EA36" s="429"/>
      <c r="EB36" s="429"/>
      <c r="EC36" s="430"/>
      <c r="ED36" s="437"/>
      <c r="EE36" s="438"/>
      <c r="EF36" s="438"/>
      <c r="EG36" s="438"/>
      <c r="EH36" s="438"/>
      <c r="EI36" s="438"/>
      <c r="EJ36" s="438"/>
      <c r="EK36" s="439"/>
      <c r="EL36" s="449"/>
      <c r="EM36" s="450"/>
      <c r="EN36" s="450"/>
      <c r="EO36" s="450"/>
      <c r="EP36" s="450"/>
      <c r="EQ36" s="450"/>
      <c r="ER36" s="451"/>
      <c r="ES36" s="413"/>
      <c r="ET36" s="414"/>
      <c r="EU36" s="414"/>
      <c r="EV36" s="414"/>
      <c r="EW36" s="415"/>
      <c r="EX36" s="413"/>
      <c r="EY36" s="414"/>
      <c r="EZ36" s="414"/>
      <c r="FA36" s="414"/>
      <c r="FB36" s="414"/>
      <c r="FC36" s="414"/>
      <c r="FD36" s="415"/>
      <c r="FE36" s="413"/>
      <c r="FF36" s="414"/>
      <c r="FG36" s="414"/>
      <c r="FH36" s="414"/>
      <c r="FI36" s="414"/>
      <c r="FJ36" s="414"/>
      <c r="FK36" s="415"/>
    </row>
    <row r="37" spans="2:167" ht="9.9499999999999993" customHeight="1">
      <c r="B37" s="413"/>
      <c r="C37" s="414"/>
      <c r="D37" s="415"/>
      <c r="E37" s="458"/>
      <c r="F37" s="459"/>
      <c r="G37" s="459"/>
      <c r="H37" s="459"/>
      <c r="I37" s="460"/>
      <c r="J37" s="467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9"/>
      <c r="V37" s="413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5"/>
      <c r="AR37" s="413"/>
      <c r="AS37" s="414"/>
      <c r="AT37" s="414"/>
      <c r="AU37" s="414"/>
      <c r="AV37" s="414"/>
      <c r="AW37" s="415"/>
      <c r="AX37" s="476"/>
      <c r="AY37" s="477"/>
      <c r="AZ37" s="477"/>
      <c r="BA37" s="477"/>
      <c r="BB37" s="477"/>
      <c r="BC37" s="477"/>
      <c r="BD37" s="477"/>
      <c r="BE37" s="477"/>
      <c r="BF37" s="477"/>
      <c r="BG37" s="477"/>
      <c r="BH37" s="477"/>
      <c r="BI37" s="477"/>
      <c r="BJ37" s="477"/>
      <c r="BK37" s="477"/>
      <c r="BL37" s="477"/>
      <c r="BM37" s="477"/>
      <c r="BN37" s="477"/>
      <c r="BO37" s="477"/>
      <c r="BP37" s="477"/>
      <c r="BQ37" s="477"/>
      <c r="BR37" s="477"/>
      <c r="BS37" s="477"/>
      <c r="BT37" s="478"/>
      <c r="BU37" s="413"/>
      <c r="BV37" s="414"/>
      <c r="BW37" s="414"/>
      <c r="BX37" s="414"/>
      <c r="BY37" s="414"/>
      <c r="BZ37" s="415"/>
      <c r="CA37" s="413"/>
      <c r="CB37" s="414"/>
      <c r="CC37" s="414"/>
      <c r="CD37" s="414"/>
      <c r="CE37" s="414"/>
      <c r="CF37" s="414"/>
      <c r="CG37" s="414"/>
      <c r="CH37" s="414"/>
      <c r="CI37" s="414"/>
      <c r="CJ37" s="414"/>
      <c r="CK37" s="414"/>
      <c r="CL37" s="414"/>
      <c r="CM37" s="414"/>
      <c r="CN37" s="414"/>
      <c r="CO37" s="414"/>
      <c r="CP37" s="414"/>
      <c r="CQ37" s="414"/>
      <c r="CR37" s="414"/>
      <c r="CS37" s="414"/>
      <c r="CT37" s="414"/>
      <c r="CU37" s="414"/>
      <c r="CV37" s="414"/>
      <c r="CW37" s="414"/>
      <c r="CX37" s="415"/>
      <c r="CY37" s="419"/>
      <c r="CZ37" s="420"/>
      <c r="DA37" s="420"/>
      <c r="DB37" s="420"/>
      <c r="DC37" s="420"/>
      <c r="DD37" s="420"/>
      <c r="DE37" s="420"/>
      <c r="DF37" s="420"/>
      <c r="DG37" s="420"/>
      <c r="DH37" s="421"/>
      <c r="DI37" s="413"/>
      <c r="DJ37" s="414"/>
      <c r="DK37" s="414"/>
      <c r="DL37" s="414"/>
      <c r="DM37" s="414"/>
      <c r="DN37" s="414"/>
      <c r="DO37" s="414"/>
      <c r="DP37" s="414"/>
      <c r="DQ37" s="414"/>
      <c r="DR37" s="414"/>
      <c r="DS37" s="414"/>
      <c r="DT37" s="414"/>
      <c r="DU37" s="414"/>
      <c r="DV37" s="415"/>
      <c r="DW37" s="428"/>
      <c r="DX37" s="429"/>
      <c r="DY37" s="429"/>
      <c r="DZ37" s="429"/>
      <c r="EA37" s="429"/>
      <c r="EB37" s="429"/>
      <c r="EC37" s="430"/>
      <c r="ED37" s="437"/>
      <c r="EE37" s="438"/>
      <c r="EF37" s="438"/>
      <c r="EG37" s="438"/>
      <c r="EH37" s="438"/>
      <c r="EI37" s="438"/>
      <c r="EJ37" s="438"/>
      <c r="EK37" s="439"/>
      <c r="EL37" s="449"/>
      <c r="EM37" s="450"/>
      <c r="EN37" s="450"/>
      <c r="EO37" s="450"/>
      <c r="EP37" s="450"/>
      <c r="EQ37" s="450"/>
      <c r="ER37" s="451"/>
      <c r="ES37" s="413"/>
      <c r="ET37" s="414"/>
      <c r="EU37" s="414"/>
      <c r="EV37" s="414"/>
      <c r="EW37" s="415"/>
      <c r="EX37" s="413"/>
      <c r="EY37" s="414"/>
      <c r="EZ37" s="414"/>
      <c r="FA37" s="414"/>
      <c r="FB37" s="414"/>
      <c r="FC37" s="414"/>
      <c r="FD37" s="415"/>
      <c r="FE37" s="413"/>
      <c r="FF37" s="414"/>
      <c r="FG37" s="414"/>
      <c r="FH37" s="414"/>
      <c r="FI37" s="414"/>
      <c r="FJ37" s="414"/>
      <c r="FK37" s="415"/>
    </row>
    <row r="38" spans="2:167" ht="9.9499999999999993" customHeight="1">
      <c r="B38" s="413"/>
      <c r="C38" s="414"/>
      <c r="D38" s="415"/>
      <c r="E38" s="458"/>
      <c r="F38" s="459"/>
      <c r="G38" s="459"/>
      <c r="H38" s="459"/>
      <c r="I38" s="460"/>
      <c r="J38" s="467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9"/>
      <c r="V38" s="413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5"/>
      <c r="AR38" s="413"/>
      <c r="AS38" s="414"/>
      <c r="AT38" s="414"/>
      <c r="AU38" s="414"/>
      <c r="AV38" s="414"/>
      <c r="AW38" s="415"/>
      <c r="AX38" s="476"/>
      <c r="AY38" s="477"/>
      <c r="AZ38" s="477"/>
      <c r="BA38" s="477"/>
      <c r="BB38" s="477"/>
      <c r="BC38" s="477"/>
      <c r="BD38" s="477"/>
      <c r="BE38" s="477"/>
      <c r="BF38" s="477"/>
      <c r="BG38" s="477"/>
      <c r="BH38" s="477"/>
      <c r="BI38" s="477"/>
      <c r="BJ38" s="477"/>
      <c r="BK38" s="477"/>
      <c r="BL38" s="477"/>
      <c r="BM38" s="477"/>
      <c r="BN38" s="477"/>
      <c r="BO38" s="477"/>
      <c r="BP38" s="477"/>
      <c r="BQ38" s="477"/>
      <c r="BR38" s="477"/>
      <c r="BS38" s="477"/>
      <c r="BT38" s="478"/>
      <c r="BU38" s="413"/>
      <c r="BV38" s="414"/>
      <c r="BW38" s="414"/>
      <c r="BX38" s="414"/>
      <c r="BY38" s="414"/>
      <c r="BZ38" s="415"/>
      <c r="CA38" s="413"/>
      <c r="CB38" s="414"/>
      <c r="CC38" s="414"/>
      <c r="CD38" s="414"/>
      <c r="CE38" s="414"/>
      <c r="CF38" s="414"/>
      <c r="CG38" s="414"/>
      <c r="CH38" s="414"/>
      <c r="CI38" s="414"/>
      <c r="CJ38" s="414"/>
      <c r="CK38" s="414"/>
      <c r="CL38" s="414"/>
      <c r="CM38" s="414"/>
      <c r="CN38" s="414"/>
      <c r="CO38" s="414"/>
      <c r="CP38" s="414"/>
      <c r="CQ38" s="414"/>
      <c r="CR38" s="414"/>
      <c r="CS38" s="414"/>
      <c r="CT38" s="414"/>
      <c r="CU38" s="414"/>
      <c r="CV38" s="414"/>
      <c r="CW38" s="414"/>
      <c r="CX38" s="415"/>
      <c r="CY38" s="419" t="s">
        <v>253</v>
      </c>
      <c r="CZ38" s="420"/>
      <c r="DA38" s="420"/>
      <c r="DB38" s="420"/>
      <c r="DC38" s="420"/>
      <c r="DD38" s="420"/>
      <c r="DE38" s="420"/>
      <c r="DF38" s="420"/>
      <c r="DG38" s="420"/>
      <c r="DH38" s="421"/>
      <c r="DI38" s="413"/>
      <c r="DJ38" s="414"/>
      <c r="DK38" s="414"/>
      <c r="DL38" s="414"/>
      <c r="DM38" s="414"/>
      <c r="DN38" s="414"/>
      <c r="DO38" s="414"/>
      <c r="DP38" s="414"/>
      <c r="DQ38" s="414"/>
      <c r="DR38" s="414"/>
      <c r="DS38" s="414"/>
      <c r="DT38" s="414"/>
      <c r="DU38" s="414"/>
      <c r="DV38" s="415"/>
      <c r="DW38" s="428"/>
      <c r="DX38" s="429"/>
      <c r="DY38" s="429"/>
      <c r="DZ38" s="429"/>
      <c r="EA38" s="429"/>
      <c r="EB38" s="429"/>
      <c r="EC38" s="430"/>
      <c r="ED38" s="437"/>
      <c r="EE38" s="438"/>
      <c r="EF38" s="438"/>
      <c r="EG38" s="438"/>
      <c r="EH38" s="438"/>
      <c r="EI38" s="438"/>
      <c r="EJ38" s="438"/>
      <c r="EK38" s="439"/>
      <c r="EL38" s="449"/>
      <c r="EM38" s="450"/>
      <c r="EN38" s="450"/>
      <c r="EO38" s="450"/>
      <c r="EP38" s="450"/>
      <c r="EQ38" s="450"/>
      <c r="ER38" s="451"/>
      <c r="ES38" s="413"/>
      <c r="ET38" s="414"/>
      <c r="EU38" s="414"/>
      <c r="EV38" s="414"/>
      <c r="EW38" s="415"/>
      <c r="EX38" s="413"/>
      <c r="EY38" s="414"/>
      <c r="EZ38" s="414"/>
      <c r="FA38" s="414"/>
      <c r="FB38" s="414"/>
      <c r="FC38" s="414"/>
      <c r="FD38" s="415"/>
      <c r="FE38" s="413"/>
      <c r="FF38" s="414"/>
      <c r="FG38" s="414"/>
      <c r="FH38" s="414"/>
      <c r="FI38" s="414"/>
      <c r="FJ38" s="414"/>
      <c r="FK38" s="415"/>
    </row>
    <row r="39" spans="2:167" ht="9.9499999999999993" customHeight="1">
      <c r="B39" s="413"/>
      <c r="C39" s="414"/>
      <c r="D39" s="415"/>
      <c r="E39" s="458"/>
      <c r="F39" s="459"/>
      <c r="G39" s="459"/>
      <c r="H39" s="459"/>
      <c r="I39" s="460"/>
      <c r="J39" s="467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9"/>
      <c r="V39" s="413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5"/>
      <c r="AR39" s="413"/>
      <c r="AS39" s="414"/>
      <c r="AT39" s="414"/>
      <c r="AU39" s="414"/>
      <c r="AV39" s="414"/>
      <c r="AW39" s="415"/>
      <c r="AX39" s="476"/>
      <c r="AY39" s="477"/>
      <c r="AZ39" s="477"/>
      <c r="BA39" s="477"/>
      <c r="BB39" s="477"/>
      <c r="BC39" s="477"/>
      <c r="BD39" s="477"/>
      <c r="BE39" s="477"/>
      <c r="BF39" s="477"/>
      <c r="BG39" s="477"/>
      <c r="BH39" s="477"/>
      <c r="BI39" s="477"/>
      <c r="BJ39" s="477"/>
      <c r="BK39" s="477"/>
      <c r="BL39" s="477"/>
      <c r="BM39" s="477"/>
      <c r="BN39" s="477"/>
      <c r="BO39" s="477"/>
      <c r="BP39" s="477"/>
      <c r="BQ39" s="477"/>
      <c r="BR39" s="477"/>
      <c r="BS39" s="477"/>
      <c r="BT39" s="478"/>
      <c r="BU39" s="413"/>
      <c r="BV39" s="414"/>
      <c r="BW39" s="414"/>
      <c r="BX39" s="414"/>
      <c r="BY39" s="414"/>
      <c r="BZ39" s="415"/>
      <c r="CA39" s="413"/>
      <c r="CB39" s="414"/>
      <c r="CC39" s="414"/>
      <c r="CD39" s="414"/>
      <c r="CE39" s="414"/>
      <c r="CF39" s="414"/>
      <c r="CG39" s="414"/>
      <c r="CH39" s="414"/>
      <c r="CI39" s="414"/>
      <c r="CJ39" s="414"/>
      <c r="CK39" s="414"/>
      <c r="CL39" s="414"/>
      <c r="CM39" s="414"/>
      <c r="CN39" s="414"/>
      <c r="CO39" s="414"/>
      <c r="CP39" s="414"/>
      <c r="CQ39" s="414"/>
      <c r="CR39" s="414"/>
      <c r="CS39" s="414"/>
      <c r="CT39" s="414"/>
      <c r="CU39" s="414"/>
      <c r="CV39" s="414"/>
      <c r="CW39" s="414"/>
      <c r="CX39" s="415"/>
      <c r="CY39" s="419"/>
      <c r="CZ39" s="420"/>
      <c r="DA39" s="420"/>
      <c r="DB39" s="420"/>
      <c r="DC39" s="420"/>
      <c r="DD39" s="420"/>
      <c r="DE39" s="420"/>
      <c r="DF39" s="420"/>
      <c r="DG39" s="420"/>
      <c r="DH39" s="421"/>
      <c r="DI39" s="413"/>
      <c r="DJ39" s="414"/>
      <c r="DK39" s="414"/>
      <c r="DL39" s="414"/>
      <c r="DM39" s="414"/>
      <c r="DN39" s="414"/>
      <c r="DO39" s="414"/>
      <c r="DP39" s="414"/>
      <c r="DQ39" s="414"/>
      <c r="DR39" s="414"/>
      <c r="DS39" s="414"/>
      <c r="DT39" s="414"/>
      <c r="DU39" s="414"/>
      <c r="DV39" s="415"/>
      <c r="DW39" s="428"/>
      <c r="DX39" s="429"/>
      <c r="DY39" s="429"/>
      <c r="DZ39" s="429"/>
      <c r="EA39" s="429"/>
      <c r="EB39" s="429"/>
      <c r="EC39" s="430"/>
      <c r="ED39" s="437"/>
      <c r="EE39" s="438"/>
      <c r="EF39" s="438"/>
      <c r="EG39" s="438"/>
      <c r="EH39" s="438"/>
      <c r="EI39" s="438"/>
      <c r="EJ39" s="438"/>
      <c r="EK39" s="439"/>
      <c r="EL39" s="449"/>
      <c r="EM39" s="450"/>
      <c r="EN39" s="450"/>
      <c r="EO39" s="450"/>
      <c r="EP39" s="450"/>
      <c r="EQ39" s="450"/>
      <c r="ER39" s="451"/>
      <c r="ES39" s="413"/>
      <c r="ET39" s="414"/>
      <c r="EU39" s="414"/>
      <c r="EV39" s="414"/>
      <c r="EW39" s="415"/>
      <c r="EX39" s="413"/>
      <c r="EY39" s="414"/>
      <c r="EZ39" s="414"/>
      <c r="FA39" s="414"/>
      <c r="FB39" s="414"/>
      <c r="FC39" s="414"/>
      <c r="FD39" s="415"/>
      <c r="FE39" s="413"/>
      <c r="FF39" s="414"/>
      <c r="FG39" s="414"/>
      <c r="FH39" s="414"/>
      <c r="FI39" s="414"/>
      <c r="FJ39" s="414"/>
      <c r="FK39" s="415"/>
    </row>
    <row r="40" spans="2:167" ht="9.9499999999999993" customHeight="1">
      <c r="B40" s="413"/>
      <c r="C40" s="414"/>
      <c r="D40" s="415"/>
      <c r="E40" s="458"/>
      <c r="F40" s="459"/>
      <c r="G40" s="459"/>
      <c r="H40" s="459"/>
      <c r="I40" s="460"/>
      <c r="J40" s="467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9"/>
      <c r="V40" s="413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5"/>
      <c r="AR40" s="413"/>
      <c r="AS40" s="414"/>
      <c r="AT40" s="414"/>
      <c r="AU40" s="414"/>
      <c r="AV40" s="414"/>
      <c r="AW40" s="415"/>
      <c r="AX40" s="476"/>
      <c r="AY40" s="477"/>
      <c r="AZ40" s="477"/>
      <c r="BA40" s="477"/>
      <c r="BB40" s="477"/>
      <c r="BC40" s="477"/>
      <c r="BD40" s="477"/>
      <c r="BE40" s="477"/>
      <c r="BF40" s="477"/>
      <c r="BG40" s="477"/>
      <c r="BH40" s="477"/>
      <c r="BI40" s="477"/>
      <c r="BJ40" s="477"/>
      <c r="BK40" s="477"/>
      <c r="BL40" s="477"/>
      <c r="BM40" s="477"/>
      <c r="BN40" s="477"/>
      <c r="BO40" s="477"/>
      <c r="BP40" s="477"/>
      <c r="BQ40" s="477"/>
      <c r="BR40" s="477"/>
      <c r="BS40" s="477"/>
      <c r="BT40" s="478"/>
      <c r="BU40" s="413"/>
      <c r="BV40" s="414"/>
      <c r="BW40" s="414"/>
      <c r="BX40" s="414"/>
      <c r="BY40" s="414"/>
      <c r="BZ40" s="415"/>
      <c r="CA40" s="413"/>
      <c r="CB40" s="414"/>
      <c r="CC40" s="414"/>
      <c r="CD40" s="414"/>
      <c r="CE40" s="414"/>
      <c r="CF40" s="414"/>
      <c r="CG40" s="414"/>
      <c r="CH40" s="414"/>
      <c r="CI40" s="414"/>
      <c r="CJ40" s="414"/>
      <c r="CK40" s="414"/>
      <c r="CL40" s="414"/>
      <c r="CM40" s="414"/>
      <c r="CN40" s="414"/>
      <c r="CO40" s="414"/>
      <c r="CP40" s="414"/>
      <c r="CQ40" s="414"/>
      <c r="CR40" s="414"/>
      <c r="CS40" s="414"/>
      <c r="CT40" s="414"/>
      <c r="CU40" s="414"/>
      <c r="CV40" s="414"/>
      <c r="CW40" s="414"/>
      <c r="CX40" s="415"/>
      <c r="CY40" s="419"/>
      <c r="CZ40" s="420"/>
      <c r="DA40" s="420"/>
      <c r="DB40" s="420"/>
      <c r="DC40" s="420"/>
      <c r="DD40" s="420"/>
      <c r="DE40" s="420"/>
      <c r="DF40" s="420"/>
      <c r="DG40" s="420"/>
      <c r="DH40" s="421"/>
      <c r="DI40" s="413"/>
      <c r="DJ40" s="414"/>
      <c r="DK40" s="414"/>
      <c r="DL40" s="414"/>
      <c r="DM40" s="414"/>
      <c r="DN40" s="414"/>
      <c r="DO40" s="414"/>
      <c r="DP40" s="414"/>
      <c r="DQ40" s="414"/>
      <c r="DR40" s="414"/>
      <c r="DS40" s="414"/>
      <c r="DT40" s="414"/>
      <c r="DU40" s="414"/>
      <c r="DV40" s="415"/>
      <c r="DW40" s="428"/>
      <c r="DX40" s="429"/>
      <c r="DY40" s="429"/>
      <c r="DZ40" s="429"/>
      <c r="EA40" s="429"/>
      <c r="EB40" s="429"/>
      <c r="EC40" s="430"/>
      <c r="ED40" s="437"/>
      <c r="EE40" s="438"/>
      <c r="EF40" s="438"/>
      <c r="EG40" s="438"/>
      <c r="EH40" s="438"/>
      <c r="EI40" s="438"/>
      <c r="EJ40" s="438"/>
      <c r="EK40" s="439"/>
      <c r="EL40" s="449"/>
      <c r="EM40" s="450"/>
      <c r="EN40" s="450"/>
      <c r="EO40" s="450"/>
      <c r="EP40" s="450"/>
      <c r="EQ40" s="450"/>
      <c r="ER40" s="451"/>
      <c r="ES40" s="413"/>
      <c r="ET40" s="414"/>
      <c r="EU40" s="414"/>
      <c r="EV40" s="414"/>
      <c r="EW40" s="415"/>
      <c r="EX40" s="413"/>
      <c r="EY40" s="414"/>
      <c r="EZ40" s="414"/>
      <c r="FA40" s="414"/>
      <c r="FB40" s="414"/>
      <c r="FC40" s="414"/>
      <c r="FD40" s="415"/>
      <c r="FE40" s="413"/>
      <c r="FF40" s="414"/>
      <c r="FG40" s="414"/>
      <c r="FH40" s="414"/>
      <c r="FI40" s="414"/>
      <c r="FJ40" s="414"/>
      <c r="FK40" s="415"/>
    </row>
    <row r="41" spans="2:167" ht="9.9499999999999993" customHeight="1">
      <c r="B41" s="416"/>
      <c r="C41" s="417"/>
      <c r="D41" s="418"/>
      <c r="E41" s="461"/>
      <c r="F41" s="462"/>
      <c r="G41" s="462"/>
      <c r="H41" s="462"/>
      <c r="I41" s="463"/>
      <c r="J41" s="470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2"/>
      <c r="V41" s="416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8"/>
      <c r="AR41" s="416"/>
      <c r="AS41" s="417"/>
      <c r="AT41" s="417"/>
      <c r="AU41" s="417"/>
      <c r="AV41" s="417"/>
      <c r="AW41" s="418"/>
      <c r="AX41" s="479"/>
      <c r="AY41" s="480"/>
      <c r="AZ41" s="480"/>
      <c r="BA41" s="480"/>
      <c r="BB41" s="480"/>
      <c r="BC41" s="480"/>
      <c r="BD41" s="480"/>
      <c r="BE41" s="480"/>
      <c r="BF41" s="480"/>
      <c r="BG41" s="480"/>
      <c r="BH41" s="480"/>
      <c r="BI41" s="480"/>
      <c r="BJ41" s="480"/>
      <c r="BK41" s="480"/>
      <c r="BL41" s="480"/>
      <c r="BM41" s="480"/>
      <c r="BN41" s="480"/>
      <c r="BO41" s="480"/>
      <c r="BP41" s="480"/>
      <c r="BQ41" s="480"/>
      <c r="BR41" s="480"/>
      <c r="BS41" s="480"/>
      <c r="BT41" s="481"/>
      <c r="BU41" s="416"/>
      <c r="BV41" s="417"/>
      <c r="BW41" s="417"/>
      <c r="BX41" s="417"/>
      <c r="BY41" s="417"/>
      <c r="BZ41" s="418"/>
      <c r="CA41" s="416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8"/>
      <c r="CY41" s="422"/>
      <c r="CZ41" s="423"/>
      <c r="DA41" s="423"/>
      <c r="DB41" s="423"/>
      <c r="DC41" s="423"/>
      <c r="DD41" s="423"/>
      <c r="DE41" s="423"/>
      <c r="DF41" s="423"/>
      <c r="DG41" s="423"/>
      <c r="DH41" s="424"/>
      <c r="DI41" s="416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8"/>
      <c r="DW41" s="431"/>
      <c r="DX41" s="432"/>
      <c r="DY41" s="432"/>
      <c r="DZ41" s="432"/>
      <c r="EA41" s="432"/>
      <c r="EB41" s="432"/>
      <c r="EC41" s="433"/>
      <c r="ED41" s="440"/>
      <c r="EE41" s="441"/>
      <c r="EF41" s="441"/>
      <c r="EG41" s="441"/>
      <c r="EH41" s="441"/>
      <c r="EI41" s="441"/>
      <c r="EJ41" s="441"/>
      <c r="EK41" s="442"/>
      <c r="EL41" s="452"/>
      <c r="EM41" s="453"/>
      <c r="EN41" s="453"/>
      <c r="EO41" s="453"/>
      <c r="EP41" s="453"/>
      <c r="EQ41" s="453"/>
      <c r="ER41" s="454"/>
      <c r="ES41" s="416"/>
      <c r="ET41" s="417"/>
      <c r="EU41" s="417"/>
      <c r="EV41" s="417"/>
      <c r="EW41" s="418"/>
      <c r="EX41" s="416"/>
      <c r="EY41" s="417"/>
      <c r="EZ41" s="417"/>
      <c r="FA41" s="417"/>
      <c r="FB41" s="417"/>
      <c r="FC41" s="417"/>
      <c r="FD41" s="418"/>
      <c r="FE41" s="416"/>
      <c r="FF41" s="417"/>
      <c r="FG41" s="417"/>
      <c r="FH41" s="417"/>
      <c r="FI41" s="417"/>
      <c r="FJ41" s="417"/>
      <c r="FK41" s="418"/>
    </row>
    <row r="42" spans="2:167" ht="9.9499999999999993" customHeight="1">
      <c r="B42" s="410"/>
      <c r="C42" s="411"/>
      <c r="D42" s="412"/>
      <c r="E42" s="455"/>
      <c r="F42" s="456"/>
      <c r="G42" s="456"/>
      <c r="H42" s="456"/>
      <c r="I42" s="457"/>
      <c r="J42" s="464"/>
      <c r="K42" s="465"/>
      <c r="L42" s="465"/>
      <c r="M42" s="465"/>
      <c r="N42" s="465"/>
      <c r="O42" s="465"/>
      <c r="P42" s="465"/>
      <c r="Q42" s="465"/>
      <c r="R42" s="465"/>
      <c r="S42" s="465"/>
      <c r="T42" s="465"/>
      <c r="U42" s="466"/>
      <c r="V42" s="410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2"/>
      <c r="AR42" s="410"/>
      <c r="AS42" s="411"/>
      <c r="AT42" s="411"/>
      <c r="AU42" s="411"/>
      <c r="AV42" s="411"/>
      <c r="AW42" s="412"/>
      <c r="AX42" s="473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5"/>
      <c r="BU42" s="410"/>
      <c r="BV42" s="411"/>
      <c r="BW42" s="411"/>
      <c r="BX42" s="411"/>
      <c r="BY42" s="411"/>
      <c r="BZ42" s="412"/>
      <c r="CA42" s="410"/>
      <c r="CB42" s="411"/>
      <c r="CC42" s="411"/>
      <c r="CD42" s="411"/>
      <c r="CE42" s="411"/>
      <c r="CF42" s="411"/>
      <c r="CG42" s="411"/>
      <c r="CH42" s="411"/>
      <c r="CI42" s="411"/>
      <c r="CJ42" s="411"/>
      <c r="CK42" s="411"/>
      <c r="CL42" s="411"/>
      <c r="CM42" s="411"/>
      <c r="CN42" s="411"/>
      <c r="CO42" s="411"/>
      <c r="CP42" s="411"/>
      <c r="CQ42" s="411"/>
      <c r="CR42" s="411"/>
      <c r="CS42" s="411"/>
      <c r="CT42" s="411"/>
      <c r="CU42" s="411"/>
      <c r="CV42" s="411"/>
      <c r="CW42" s="411"/>
      <c r="CX42" s="412"/>
      <c r="CY42" s="443"/>
      <c r="CZ42" s="444"/>
      <c r="DA42" s="444"/>
      <c r="DB42" s="444"/>
      <c r="DC42" s="444"/>
      <c r="DD42" s="444"/>
      <c r="DE42" s="444"/>
      <c r="DF42" s="444"/>
      <c r="DG42" s="444"/>
      <c r="DH42" s="445"/>
      <c r="DI42" s="410"/>
      <c r="DJ42" s="411"/>
      <c r="DK42" s="411"/>
      <c r="DL42" s="411"/>
      <c r="DM42" s="411"/>
      <c r="DN42" s="411"/>
      <c r="DO42" s="411"/>
      <c r="DP42" s="411"/>
      <c r="DQ42" s="411"/>
      <c r="DR42" s="411"/>
      <c r="DS42" s="411"/>
      <c r="DT42" s="411"/>
      <c r="DU42" s="411"/>
      <c r="DV42" s="412"/>
      <c r="DW42" s="425"/>
      <c r="DX42" s="426"/>
      <c r="DY42" s="426"/>
      <c r="DZ42" s="426"/>
      <c r="EA42" s="426"/>
      <c r="EB42" s="426"/>
      <c r="EC42" s="427"/>
      <c r="ED42" s="434"/>
      <c r="EE42" s="435"/>
      <c r="EF42" s="435"/>
      <c r="EG42" s="435"/>
      <c r="EH42" s="435"/>
      <c r="EI42" s="435"/>
      <c r="EJ42" s="435"/>
      <c r="EK42" s="436"/>
      <c r="EL42" s="446"/>
      <c r="EM42" s="447"/>
      <c r="EN42" s="447"/>
      <c r="EO42" s="447"/>
      <c r="EP42" s="447"/>
      <c r="EQ42" s="447"/>
      <c r="ER42" s="448"/>
      <c r="ES42" s="410"/>
      <c r="ET42" s="411"/>
      <c r="EU42" s="411"/>
      <c r="EV42" s="411"/>
      <c r="EW42" s="412"/>
      <c r="EX42" s="410"/>
      <c r="EY42" s="411"/>
      <c r="EZ42" s="411"/>
      <c r="FA42" s="411"/>
      <c r="FB42" s="411"/>
      <c r="FC42" s="411"/>
      <c r="FD42" s="412"/>
      <c r="FE42" s="410"/>
      <c r="FF42" s="411"/>
      <c r="FG42" s="411"/>
      <c r="FH42" s="411"/>
      <c r="FI42" s="411"/>
      <c r="FJ42" s="411"/>
      <c r="FK42" s="412"/>
    </row>
    <row r="43" spans="2:167" ht="9.9499999999999993" customHeight="1">
      <c r="B43" s="413"/>
      <c r="C43" s="414"/>
      <c r="D43" s="415"/>
      <c r="E43" s="458"/>
      <c r="F43" s="459"/>
      <c r="G43" s="459"/>
      <c r="H43" s="459"/>
      <c r="I43" s="460"/>
      <c r="J43" s="467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9"/>
      <c r="V43" s="413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5"/>
      <c r="AR43" s="413"/>
      <c r="AS43" s="414"/>
      <c r="AT43" s="414"/>
      <c r="AU43" s="414"/>
      <c r="AV43" s="414"/>
      <c r="AW43" s="415"/>
      <c r="AX43" s="476"/>
      <c r="AY43" s="477"/>
      <c r="AZ43" s="477"/>
      <c r="BA43" s="477"/>
      <c r="BB43" s="477"/>
      <c r="BC43" s="477"/>
      <c r="BD43" s="477"/>
      <c r="BE43" s="477"/>
      <c r="BF43" s="477"/>
      <c r="BG43" s="477"/>
      <c r="BH43" s="477"/>
      <c r="BI43" s="477"/>
      <c r="BJ43" s="477"/>
      <c r="BK43" s="477"/>
      <c r="BL43" s="477"/>
      <c r="BM43" s="477"/>
      <c r="BN43" s="477"/>
      <c r="BO43" s="477"/>
      <c r="BP43" s="477"/>
      <c r="BQ43" s="477"/>
      <c r="BR43" s="477"/>
      <c r="BS43" s="477"/>
      <c r="BT43" s="478"/>
      <c r="BU43" s="413"/>
      <c r="BV43" s="414"/>
      <c r="BW43" s="414"/>
      <c r="BX43" s="414"/>
      <c r="BY43" s="414"/>
      <c r="BZ43" s="415"/>
      <c r="CA43" s="413"/>
      <c r="CB43" s="414"/>
      <c r="CC43" s="414"/>
      <c r="CD43" s="414"/>
      <c r="CE43" s="414"/>
      <c r="CF43" s="414"/>
      <c r="CG43" s="414"/>
      <c r="CH43" s="414"/>
      <c r="CI43" s="414"/>
      <c r="CJ43" s="414"/>
      <c r="CK43" s="414"/>
      <c r="CL43" s="414"/>
      <c r="CM43" s="414"/>
      <c r="CN43" s="414"/>
      <c r="CO43" s="414"/>
      <c r="CP43" s="414"/>
      <c r="CQ43" s="414"/>
      <c r="CR43" s="414"/>
      <c r="CS43" s="414"/>
      <c r="CT43" s="414"/>
      <c r="CU43" s="414"/>
      <c r="CV43" s="414"/>
      <c r="CW43" s="414"/>
      <c r="CX43" s="415"/>
      <c r="CY43" s="419"/>
      <c r="CZ43" s="420"/>
      <c r="DA43" s="420"/>
      <c r="DB43" s="420"/>
      <c r="DC43" s="420"/>
      <c r="DD43" s="420"/>
      <c r="DE43" s="420"/>
      <c r="DF43" s="420"/>
      <c r="DG43" s="420"/>
      <c r="DH43" s="421"/>
      <c r="DI43" s="413"/>
      <c r="DJ43" s="414"/>
      <c r="DK43" s="414"/>
      <c r="DL43" s="414"/>
      <c r="DM43" s="414"/>
      <c r="DN43" s="414"/>
      <c r="DO43" s="414"/>
      <c r="DP43" s="414"/>
      <c r="DQ43" s="414"/>
      <c r="DR43" s="414"/>
      <c r="DS43" s="414"/>
      <c r="DT43" s="414"/>
      <c r="DU43" s="414"/>
      <c r="DV43" s="415"/>
      <c r="DW43" s="428"/>
      <c r="DX43" s="429"/>
      <c r="DY43" s="429"/>
      <c r="DZ43" s="429"/>
      <c r="EA43" s="429"/>
      <c r="EB43" s="429"/>
      <c r="EC43" s="430"/>
      <c r="ED43" s="437"/>
      <c r="EE43" s="438"/>
      <c r="EF43" s="438"/>
      <c r="EG43" s="438"/>
      <c r="EH43" s="438"/>
      <c r="EI43" s="438"/>
      <c r="EJ43" s="438"/>
      <c r="EK43" s="439"/>
      <c r="EL43" s="449"/>
      <c r="EM43" s="450"/>
      <c r="EN43" s="450"/>
      <c r="EO43" s="450"/>
      <c r="EP43" s="450"/>
      <c r="EQ43" s="450"/>
      <c r="ER43" s="451"/>
      <c r="ES43" s="413"/>
      <c r="ET43" s="414"/>
      <c r="EU43" s="414"/>
      <c r="EV43" s="414"/>
      <c r="EW43" s="415"/>
      <c r="EX43" s="413"/>
      <c r="EY43" s="414"/>
      <c r="EZ43" s="414"/>
      <c r="FA43" s="414"/>
      <c r="FB43" s="414"/>
      <c r="FC43" s="414"/>
      <c r="FD43" s="415"/>
      <c r="FE43" s="413"/>
      <c r="FF43" s="414"/>
      <c r="FG43" s="414"/>
      <c r="FH43" s="414"/>
      <c r="FI43" s="414"/>
      <c r="FJ43" s="414"/>
      <c r="FK43" s="415"/>
    </row>
    <row r="44" spans="2:167" ht="9.9499999999999993" customHeight="1">
      <c r="B44" s="413"/>
      <c r="C44" s="414"/>
      <c r="D44" s="415"/>
      <c r="E44" s="458"/>
      <c r="F44" s="459"/>
      <c r="G44" s="459"/>
      <c r="H44" s="459"/>
      <c r="I44" s="460"/>
      <c r="J44" s="467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9"/>
      <c r="V44" s="413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5"/>
      <c r="AR44" s="413"/>
      <c r="AS44" s="414"/>
      <c r="AT44" s="414"/>
      <c r="AU44" s="414"/>
      <c r="AV44" s="414"/>
      <c r="AW44" s="415"/>
      <c r="AX44" s="476"/>
      <c r="AY44" s="477"/>
      <c r="AZ44" s="477"/>
      <c r="BA44" s="477"/>
      <c r="BB44" s="477"/>
      <c r="BC44" s="477"/>
      <c r="BD44" s="477"/>
      <c r="BE44" s="477"/>
      <c r="BF44" s="477"/>
      <c r="BG44" s="477"/>
      <c r="BH44" s="477"/>
      <c r="BI44" s="477"/>
      <c r="BJ44" s="477"/>
      <c r="BK44" s="477"/>
      <c r="BL44" s="477"/>
      <c r="BM44" s="477"/>
      <c r="BN44" s="477"/>
      <c r="BO44" s="477"/>
      <c r="BP44" s="477"/>
      <c r="BQ44" s="477"/>
      <c r="BR44" s="477"/>
      <c r="BS44" s="477"/>
      <c r="BT44" s="478"/>
      <c r="BU44" s="413"/>
      <c r="BV44" s="414"/>
      <c r="BW44" s="414"/>
      <c r="BX44" s="414"/>
      <c r="BY44" s="414"/>
      <c r="BZ44" s="415"/>
      <c r="CA44" s="413"/>
      <c r="CB44" s="414"/>
      <c r="CC44" s="414"/>
      <c r="CD44" s="414"/>
      <c r="CE44" s="414"/>
      <c r="CF44" s="414"/>
      <c r="CG44" s="414"/>
      <c r="CH44" s="414"/>
      <c r="CI44" s="414"/>
      <c r="CJ44" s="414"/>
      <c r="CK44" s="414"/>
      <c r="CL44" s="414"/>
      <c r="CM44" s="414"/>
      <c r="CN44" s="414"/>
      <c r="CO44" s="414"/>
      <c r="CP44" s="414"/>
      <c r="CQ44" s="414"/>
      <c r="CR44" s="414"/>
      <c r="CS44" s="414"/>
      <c r="CT44" s="414"/>
      <c r="CU44" s="414"/>
      <c r="CV44" s="414"/>
      <c r="CW44" s="414"/>
      <c r="CX44" s="415"/>
      <c r="CY44" s="419"/>
      <c r="CZ44" s="420"/>
      <c r="DA44" s="420"/>
      <c r="DB44" s="420"/>
      <c r="DC44" s="420"/>
      <c r="DD44" s="420"/>
      <c r="DE44" s="420"/>
      <c r="DF44" s="420"/>
      <c r="DG44" s="420"/>
      <c r="DH44" s="421"/>
      <c r="DI44" s="413"/>
      <c r="DJ44" s="414"/>
      <c r="DK44" s="414"/>
      <c r="DL44" s="414"/>
      <c r="DM44" s="414"/>
      <c r="DN44" s="414"/>
      <c r="DO44" s="414"/>
      <c r="DP44" s="414"/>
      <c r="DQ44" s="414"/>
      <c r="DR44" s="414"/>
      <c r="DS44" s="414"/>
      <c r="DT44" s="414"/>
      <c r="DU44" s="414"/>
      <c r="DV44" s="415"/>
      <c r="DW44" s="428"/>
      <c r="DX44" s="429"/>
      <c r="DY44" s="429"/>
      <c r="DZ44" s="429"/>
      <c r="EA44" s="429"/>
      <c r="EB44" s="429"/>
      <c r="EC44" s="430"/>
      <c r="ED44" s="437"/>
      <c r="EE44" s="438"/>
      <c r="EF44" s="438"/>
      <c r="EG44" s="438"/>
      <c r="EH44" s="438"/>
      <c r="EI44" s="438"/>
      <c r="EJ44" s="438"/>
      <c r="EK44" s="439"/>
      <c r="EL44" s="449"/>
      <c r="EM44" s="450"/>
      <c r="EN44" s="450"/>
      <c r="EO44" s="450"/>
      <c r="EP44" s="450"/>
      <c r="EQ44" s="450"/>
      <c r="ER44" s="451"/>
      <c r="ES44" s="413"/>
      <c r="ET44" s="414"/>
      <c r="EU44" s="414"/>
      <c r="EV44" s="414"/>
      <c r="EW44" s="415"/>
      <c r="EX44" s="413"/>
      <c r="EY44" s="414"/>
      <c r="EZ44" s="414"/>
      <c r="FA44" s="414"/>
      <c r="FB44" s="414"/>
      <c r="FC44" s="414"/>
      <c r="FD44" s="415"/>
      <c r="FE44" s="413"/>
      <c r="FF44" s="414"/>
      <c r="FG44" s="414"/>
      <c r="FH44" s="414"/>
      <c r="FI44" s="414"/>
      <c r="FJ44" s="414"/>
      <c r="FK44" s="415"/>
    </row>
    <row r="45" spans="2:167" ht="9.9499999999999993" customHeight="1">
      <c r="B45" s="413"/>
      <c r="C45" s="414"/>
      <c r="D45" s="415"/>
      <c r="E45" s="458"/>
      <c r="F45" s="459"/>
      <c r="G45" s="459"/>
      <c r="H45" s="459"/>
      <c r="I45" s="460"/>
      <c r="J45" s="467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9"/>
      <c r="V45" s="413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5"/>
      <c r="AR45" s="413"/>
      <c r="AS45" s="414"/>
      <c r="AT45" s="414"/>
      <c r="AU45" s="414"/>
      <c r="AV45" s="414"/>
      <c r="AW45" s="415"/>
      <c r="AX45" s="476"/>
      <c r="AY45" s="477"/>
      <c r="AZ45" s="477"/>
      <c r="BA45" s="477"/>
      <c r="BB45" s="477"/>
      <c r="BC45" s="477"/>
      <c r="BD45" s="477"/>
      <c r="BE45" s="477"/>
      <c r="BF45" s="477"/>
      <c r="BG45" s="477"/>
      <c r="BH45" s="477"/>
      <c r="BI45" s="477"/>
      <c r="BJ45" s="477"/>
      <c r="BK45" s="477"/>
      <c r="BL45" s="477"/>
      <c r="BM45" s="477"/>
      <c r="BN45" s="477"/>
      <c r="BO45" s="477"/>
      <c r="BP45" s="477"/>
      <c r="BQ45" s="477"/>
      <c r="BR45" s="477"/>
      <c r="BS45" s="477"/>
      <c r="BT45" s="478"/>
      <c r="BU45" s="413"/>
      <c r="BV45" s="414"/>
      <c r="BW45" s="414"/>
      <c r="BX45" s="414"/>
      <c r="BY45" s="414"/>
      <c r="BZ45" s="415"/>
      <c r="CA45" s="413"/>
      <c r="CB45" s="414"/>
      <c r="CC45" s="414"/>
      <c r="CD45" s="414"/>
      <c r="CE45" s="414"/>
      <c r="CF45" s="414"/>
      <c r="CG45" s="414"/>
      <c r="CH45" s="414"/>
      <c r="CI45" s="414"/>
      <c r="CJ45" s="414"/>
      <c r="CK45" s="414"/>
      <c r="CL45" s="414"/>
      <c r="CM45" s="414"/>
      <c r="CN45" s="414"/>
      <c r="CO45" s="414"/>
      <c r="CP45" s="414"/>
      <c r="CQ45" s="414"/>
      <c r="CR45" s="414"/>
      <c r="CS45" s="414"/>
      <c r="CT45" s="414"/>
      <c r="CU45" s="414"/>
      <c r="CV45" s="414"/>
      <c r="CW45" s="414"/>
      <c r="CX45" s="415"/>
      <c r="CY45" s="419" t="s">
        <v>253</v>
      </c>
      <c r="CZ45" s="420"/>
      <c r="DA45" s="420"/>
      <c r="DB45" s="420"/>
      <c r="DC45" s="420"/>
      <c r="DD45" s="420"/>
      <c r="DE45" s="420"/>
      <c r="DF45" s="420"/>
      <c r="DG45" s="420"/>
      <c r="DH45" s="421"/>
      <c r="DI45" s="413"/>
      <c r="DJ45" s="414"/>
      <c r="DK45" s="414"/>
      <c r="DL45" s="414"/>
      <c r="DM45" s="414"/>
      <c r="DN45" s="414"/>
      <c r="DO45" s="414"/>
      <c r="DP45" s="414"/>
      <c r="DQ45" s="414"/>
      <c r="DR45" s="414"/>
      <c r="DS45" s="414"/>
      <c r="DT45" s="414"/>
      <c r="DU45" s="414"/>
      <c r="DV45" s="415"/>
      <c r="DW45" s="428"/>
      <c r="DX45" s="429"/>
      <c r="DY45" s="429"/>
      <c r="DZ45" s="429"/>
      <c r="EA45" s="429"/>
      <c r="EB45" s="429"/>
      <c r="EC45" s="430"/>
      <c r="ED45" s="437"/>
      <c r="EE45" s="438"/>
      <c r="EF45" s="438"/>
      <c r="EG45" s="438"/>
      <c r="EH45" s="438"/>
      <c r="EI45" s="438"/>
      <c r="EJ45" s="438"/>
      <c r="EK45" s="439"/>
      <c r="EL45" s="449"/>
      <c r="EM45" s="450"/>
      <c r="EN45" s="450"/>
      <c r="EO45" s="450"/>
      <c r="EP45" s="450"/>
      <c r="EQ45" s="450"/>
      <c r="ER45" s="451"/>
      <c r="ES45" s="413"/>
      <c r="ET45" s="414"/>
      <c r="EU45" s="414"/>
      <c r="EV45" s="414"/>
      <c r="EW45" s="415"/>
      <c r="EX45" s="413"/>
      <c r="EY45" s="414"/>
      <c r="EZ45" s="414"/>
      <c r="FA45" s="414"/>
      <c r="FB45" s="414"/>
      <c r="FC45" s="414"/>
      <c r="FD45" s="415"/>
      <c r="FE45" s="413"/>
      <c r="FF45" s="414"/>
      <c r="FG45" s="414"/>
      <c r="FH45" s="414"/>
      <c r="FI45" s="414"/>
      <c r="FJ45" s="414"/>
      <c r="FK45" s="415"/>
    </row>
    <row r="46" spans="2:167" ht="9.9499999999999993" customHeight="1">
      <c r="B46" s="413"/>
      <c r="C46" s="414"/>
      <c r="D46" s="415"/>
      <c r="E46" s="458"/>
      <c r="F46" s="459"/>
      <c r="G46" s="459"/>
      <c r="H46" s="459"/>
      <c r="I46" s="460"/>
      <c r="J46" s="467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9"/>
      <c r="V46" s="413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5"/>
      <c r="AR46" s="413"/>
      <c r="AS46" s="414"/>
      <c r="AT46" s="414"/>
      <c r="AU46" s="414"/>
      <c r="AV46" s="414"/>
      <c r="AW46" s="415"/>
      <c r="AX46" s="476"/>
      <c r="AY46" s="477"/>
      <c r="AZ46" s="477"/>
      <c r="BA46" s="477"/>
      <c r="BB46" s="477"/>
      <c r="BC46" s="477"/>
      <c r="BD46" s="477"/>
      <c r="BE46" s="477"/>
      <c r="BF46" s="477"/>
      <c r="BG46" s="477"/>
      <c r="BH46" s="477"/>
      <c r="BI46" s="477"/>
      <c r="BJ46" s="477"/>
      <c r="BK46" s="477"/>
      <c r="BL46" s="477"/>
      <c r="BM46" s="477"/>
      <c r="BN46" s="477"/>
      <c r="BO46" s="477"/>
      <c r="BP46" s="477"/>
      <c r="BQ46" s="477"/>
      <c r="BR46" s="477"/>
      <c r="BS46" s="477"/>
      <c r="BT46" s="478"/>
      <c r="BU46" s="413"/>
      <c r="BV46" s="414"/>
      <c r="BW46" s="414"/>
      <c r="BX46" s="414"/>
      <c r="BY46" s="414"/>
      <c r="BZ46" s="415"/>
      <c r="CA46" s="413"/>
      <c r="CB46" s="414"/>
      <c r="CC46" s="414"/>
      <c r="CD46" s="414"/>
      <c r="CE46" s="414"/>
      <c r="CF46" s="414"/>
      <c r="CG46" s="414"/>
      <c r="CH46" s="414"/>
      <c r="CI46" s="414"/>
      <c r="CJ46" s="414"/>
      <c r="CK46" s="414"/>
      <c r="CL46" s="414"/>
      <c r="CM46" s="414"/>
      <c r="CN46" s="414"/>
      <c r="CO46" s="414"/>
      <c r="CP46" s="414"/>
      <c r="CQ46" s="414"/>
      <c r="CR46" s="414"/>
      <c r="CS46" s="414"/>
      <c r="CT46" s="414"/>
      <c r="CU46" s="414"/>
      <c r="CV46" s="414"/>
      <c r="CW46" s="414"/>
      <c r="CX46" s="415"/>
      <c r="CY46" s="419"/>
      <c r="CZ46" s="420"/>
      <c r="DA46" s="420"/>
      <c r="DB46" s="420"/>
      <c r="DC46" s="420"/>
      <c r="DD46" s="420"/>
      <c r="DE46" s="420"/>
      <c r="DF46" s="420"/>
      <c r="DG46" s="420"/>
      <c r="DH46" s="421"/>
      <c r="DI46" s="413"/>
      <c r="DJ46" s="414"/>
      <c r="DK46" s="414"/>
      <c r="DL46" s="414"/>
      <c r="DM46" s="414"/>
      <c r="DN46" s="414"/>
      <c r="DO46" s="414"/>
      <c r="DP46" s="414"/>
      <c r="DQ46" s="414"/>
      <c r="DR46" s="414"/>
      <c r="DS46" s="414"/>
      <c r="DT46" s="414"/>
      <c r="DU46" s="414"/>
      <c r="DV46" s="415"/>
      <c r="DW46" s="428"/>
      <c r="DX46" s="429"/>
      <c r="DY46" s="429"/>
      <c r="DZ46" s="429"/>
      <c r="EA46" s="429"/>
      <c r="EB46" s="429"/>
      <c r="EC46" s="430"/>
      <c r="ED46" s="437"/>
      <c r="EE46" s="438"/>
      <c r="EF46" s="438"/>
      <c r="EG46" s="438"/>
      <c r="EH46" s="438"/>
      <c r="EI46" s="438"/>
      <c r="EJ46" s="438"/>
      <c r="EK46" s="439"/>
      <c r="EL46" s="449"/>
      <c r="EM46" s="450"/>
      <c r="EN46" s="450"/>
      <c r="EO46" s="450"/>
      <c r="EP46" s="450"/>
      <c r="EQ46" s="450"/>
      <c r="ER46" s="451"/>
      <c r="ES46" s="413"/>
      <c r="ET46" s="414"/>
      <c r="EU46" s="414"/>
      <c r="EV46" s="414"/>
      <c r="EW46" s="415"/>
      <c r="EX46" s="413"/>
      <c r="EY46" s="414"/>
      <c r="EZ46" s="414"/>
      <c r="FA46" s="414"/>
      <c r="FB46" s="414"/>
      <c r="FC46" s="414"/>
      <c r="FD46" s="415"/>
      <c r="FE46" s="413"/>
      <c r="FF46" s="414"/>
      <c r="FG46" s="414"/>
      <c r="FH46" s="414"/>
      <c r="FI46" s="414"/>
      <c r="FJ46" s="414"/>
      <c r="FK46" s="415"/>
    </row>
    <row r="47" spans="2:167" ht="9.9499999999999993" customHeight="1">
      <c r="B47" s="413"/>
      <c r="C47" s="414"/>
      <c r="D47" s="415"/>
      <c r="E47" s="458"/>
      <c r="F47" s="459"/>
      <c r="G47" s="459"/>
      <c r="H47" s="459"/>
      <c r="I47" s="460"/>
      <c r="J47" s="467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9"/>
      <c r="V47" s="413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5"/>
      <c r="AR47" s="413"/>
      <c r="AS47" s="414"/>
      <c r="AT47" s="414"/>
      <c r="AU47" s="414"/>
      <c r="AV47" s="414"/>
      <c r="AW47" s="415"/>
      <c r="AX47" s="476"/>
      <c r="AY47" s="477"/>
      <c r="AZ47" s="477"/>
      <c r="BA47" s="477"/>
      <c r="BB47" s="477"/>
      <c r="BC47" s="477"/>
      <c r="BD47" s="477"/>
      <c r="BE47" s="477"/>
      <c r="BF47" s="477"/>
      <c r="BG47" s="477"/>
      <c r="BH47" s="477"/>
      <c r="BI47" s="477"/>
      <c r="BJ47" s="477"/>
      <c r="BK47" s="477"/>
      <c r="BL47" s="477"/>
      <c r="BM47" s="477"/>
      <c r="BN47" s="477"/>
      <c r="BO47" s="477"/>
      <c r="BP47" s="477"/>
      <c r="BQ47" s="477"/>
      <c r="BR47" s="477"/>
      <c r="BS47" s="477"/>
      <c r="BT47" s="478"/>
      <c r="BU47" s="413"/>
      <c r="BV47" s="414"/>
      <c r="BW47" s="414"/>
      <c r="BX47" s="414"/>
      <c r="BY47" s="414"/>
      <c r="BZ47" s="415"/>
      <c r="CA47" s="413"/>
      <c r="CB47" s="414"/>
      <c r="CC47" s="414"/>
      <c r="CD47" s="414"/>
      <c r="CE47" s="414"/>
      <c r="CF47" s="414"/>
      <c r="CG47" s="414"/>
      <c r="CH47" s="414"/>
      <c r="CI47" s="414"/>
      <c r="CJ47" s="414"/>
      <c r="CK47" s="414"/>
      <c r="CL47" s="414"/>
      <c r="CM47" s="414"/>
      <c r="CN47" s="414"/>
      <c r="CO47" s="414"/>
      <c r="CP47" s="414"/>
      <c r="CQ47" s="414"/>
      <c r="CR47" s="414"/>
      <c r="CS47" s="414"/>
      <c r="CT47" s="414"/>
      <c r="CU47" s="414"/>
      <c r="CV47" s="414"/>
      <c r="CW47" s="414"/>
      <c r="CX47" s="415"/>
      <c r="CY47" s="419"/>
      <c r="CZ47" s="420"/>
      <c r="DA47" s="420"/>
      <c r="DB47" s="420"/>
      <c r="DC47" s="420"/>
      <c r="DD47" s="420"/>
      <c r="DE47" s="420"/>
      <c r="DF47" s="420"/>
      <c r="DG47" s="420"/>
      <c r="DH47" s="421"/>
      <c r="DI47" s="413"/>
      <c r="DJ47" s="414"/>
      <c r="DK47" s="414"/>
      <c r="DL47" s="414"/>
      <c r="DM47" s="414"/>
      <c r="DN47" s="414"/>
      <c r="DO47" s="414"/>
      <c r="DP47" s="414"/>
      <c r="DQ47" s="414"/>
      <c r="DR47" s="414"/>
      <c r="DS47" s="414"/>
      <c r="DT47" s="414"/>
      <c r="DU47" s="414"/>
      <c r="DV47" s="415"/>
      <c r="DW47" s="428"/>
      <c r="DX47" s="429"/>
      <c r="DY47" s="429"/>
      <c r="DZ47" s="429"/>
      <c r="EA47" s="429"/>
      <c r="EB47" s="429"/>
      <c r="EC47" s="430"/>
      <c r="ED47" s="437"/>
      <c r="EE47" s="438"/>
      <c r="EF47" s="438"/>
      <c r="EG47" s="438"/>
      <c r="EH47" s="438"/>
      <c r="EI47" s="438"/>
      <c r="EJ47" s="438"/>
      <c r="EK47" s="439"/>
      <c r="EL47" s="449"/>
      <c r="EM47" s="450"/>
      <c r="EN47" s="450"/>
      <c r="EO47" s="450"/>
      <c r="EP47" s="450"/>
      <c r="EQ47" s="450"/>
      <c r="ER47" s="451"/>
      <c r="ES47" s="413"/>
      <c r="ET47" s="414"/>
      <c r="EU47" s="414"/>
      <c r="EV47" s="414"/>
      <c r="EW47" s="415"/>
      <c r="EX47" s="413"/>
      <c r="EY47" s="414"/>
      <c r="EZ47" s="414"/>
      <c r="FA47" s="414"/>
      <c r="FB47" s="414"/>
      <c r="FC47" s="414"/>
      <c r="FD47" s="415"/>
      <c r="FE47" s="413"/>
      <c r="FF47" s="414"/>
      <c r="FG47" s="414"/>
      <c r="FH47" s="414"/>
      <c r="FI47" s="414"/>
      <c r="FJ47" s="414"/>
      <c r="FK47" s="415"/>
    </row>
    <row r="48" spans="2:167" ht="9.9499999999999993" customHeight="1">
      <c r="B48" s="416"/>
      <c r="C48" s="417"/>
      <c r="D48" s="418"/>
      <c r="E48" s="461"/>
      <c r="F48" s="462"/>
      <c r="G48" s="462"/>
      <c r="H48" s="462"/>
      <c r="I48" s="463"/>
      <c r="J48" s="470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2"/>
      <c r="V48" s="416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8"/>
      <c r="AR48" s="416"/>
      <c r="AS48" s="417"/>
      <c r="AT48" s="417"/>
      <c r="AU48" s="417"/>
      <c r="AV48" s="417"/>
      <c r="AW48" s="418"/>
      <c r="AX48" s="479"/>
      <c r="AY48" s="480"/>
      <c r="AZ48" s="480"/>
      <c r="BA48" s="480"/>
      <c r="BB48" s="480"/>
      <c r="BC48" s="480"/>
      <c r="BD48" s="480"/>
      <c r="BE48" s="480"/>
      <c r="BF48" s="480"/>
      <c r="BG48" s="480"/>
      <c r="BH48" s="480"/>
      <c r="BI48" s="480"/>
      <c r="BJ48" s="480"/>
      <c r="BK48" s="480"/>
      <c r="BL48" s="480"/>
      <c r="BM48" s="480"/>
      <c r="BN48" s="480"/>
      <c r="BO48" s="480"/>
      <c r="BP48" s="480"/>
      <c r="BQ48" s="480"/>
      <c r="BR48" s="480"/>
      <c r="BS48" s="480"/>
      <c r="BT48" s="481"/>
      <c r="BU48" s="416"/>
      <c r="BV48" s="417"/>
      <c r="BW48" s="417"/>
      <c r="BX48" s="417"/>
      <c r="BY48" s="417"/>
      <c r="BZ48" s="418"/>
      <c r="CA48" s="416"/>
      <c r="CB48" s="417"/>
      <c r="CC48" s="417"/>
      <c r="CD48" s="417"/>
      <c r="CE48" s="417"/>
      <c r="CF48" s="417"/>
      <c r="CG48" s="417"/>
      <c r="CH48" s="417"/>
      <c r="CI48" s="417"/>
      <c r="CJ48" s="417"/>
      <c r="CK48" s="417"/>
      <c r="CL48" s="417"/>
      <c r="CM48" s="417"/>
      <c r="CN48" s="417"/>
      <c r="CO48" s="417"/>
      <c r="CP48" s="417"/>
      <c r="CQ48" s="417"/>
      <c r="CR48" s="417"/>
      <c r="CS48" s="417"/>
      <c r="CT48" s="417"/>
      <c r="CU48" s="417"/>
      <c r="CV48" s="417"/>
      <c r="CW48" s="417"/>
      <c r="CX48" s="418"/>
      <c r="CY48" s="422"/>
      <c r="CZ48" s="423"/>
      <c r="DA48" s="423"/>
      <c r="DB48" s="423"/>
      <c r="DC48" s="423"/>
      <c r="DD48" s="423"/>
      <c r="DE48" s="423"/>
      <c r="DF48" s="423"/>
      <c r="DG48" s="423"/>
      <c r="DH48" s="424"/>
      <c r="DI48" s="416"/>
      <c r="DJ48" s="417"/>
      <c r="DK48" s="417"/>
      <c r="DL48" s="417"/>
      <c r="DM48" s="417"/>
      <c r="DN48" s="417"/>
      <c r="DO48" s="417"/>
      <c r="DP48" s="417"/>
      <c r="DQ48" s="417"/>
      <c r="DR48" s="417"/>
      <c r="DS48" s="417"/>
      <c r="DT48" s="417"/>
      <c r="DU48" s="417"/>
      <c r="DV48" s="418"/>
      <c r="DW48" s="431"/>
      <c r="DX48" s="432"/>
      <c r="DY48" s="432"/>
      <c r="DZ48" s="432"/>
      <c r="EA48" s="432"/>
      <c r="EB48" s="432"/>
      <c r="EC48" s="433"/>
      <c r="ED48" s="440"/>
      <c r="EE48" s="441"/>
      <c r="EF48" s="441"/>
      <c r="EG48" s="441"/>
      <c r="EH48" s="441"/>
      <c r="EI48" s="441"/>
      <c r="EJ48" s="441"/>
      <c r="EK48" s="442"/>
      <c r="EL48" s="452"/>
      <c r="EM48" s="453"/>
      <c r="EN48" s="453"/>
      <c r="EO48" s="453"/>
      <c r="EP48" s="453"/>
      <c r="EQ48" s="453"/>
      <c r="ER48" s="454"/>
      <c r="ES48" s="416"/>
      <c r="ET48" s="417"/>
      <c r="EU48" s="417"/>
      <c r="EV48" s="417"/>
      <c r="EW48" s="418"/>
      <c r="EX48" s="416"/>
      <c r="EY48" s="417"/>
      <c r="EZ48" s="417"/>
      <c r="FA48" s="417"/>
      <c r="FB48" s="417"/>
      <c r="FC48" s="417"/>
      <c r="FD48" s="418"/>
      <c r="FE48" s="416"/>
      <c r="FF48" s="417"/>
      <c r="FG48" s="417"/>
      <c r="FH48" s="417"/>
      <c r="FI48" s="417"/>
      <c r="FJ48" s="417"/>
      <c r="FK48" s="418"/>
    </row>
    <row r="49" spans="2:167" ht="9.9499999999999993" customHeight="1">
      <c r="B49" s="410"/>
      <c r="C49" s="411"/>
      <c r="D49" s="412"/>
      <c r="E49" s="455"/>
      <c r="F49" s="456"/>
      <c r="G49" s="456"/>
      <c r="H49" s="456"/>
      <c r="I49" s="457"/>
      <c r="J49" s="464"/>
      <c r="K49" s="465"/>
      <c r="L49" s="465"/>
      <c r="M49" s="465"/>
      <c r="N49" s="465"/>
      <c r="O49" s="465"/>
      <c r="P49" s="465"/>
      <c r="Q49" s="465"/>
      <c r="R49" s="465"/>
      <c r="S49" s="465"/>
      <c r="T49" s="465"/>
      <c r="U49" s="466"/>
      <c r="V49" s="410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2"/>
      <c r="AR49" s="410"/>
      <c r="AS49" s="411"/>
      <c r="AT49" s="411"/>
      <c r="AU49" s="411"/>
      <c r="AV49" s="411"/>
      <c r="AW49" s="412"/>
      <c r="AX49" s="473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/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5"/>
      <c r="BU49" s="410"/>
      <c r="BV49" s="411"/>
      <c r="BW49" s="411"/>
      <c r="BX49" s="411"/>
      <c r="BY49" s="411"/>
      <c r="BZ49" s="412"/>
      <c r="CA49" s="410"/>
      <c r="CB49" s="411"/>
      <c r="CC49" s="411"/>
      <c r="CD49" s="411"/>
      <c r="CE49" s="411"/>
      <c r="CF49" s="411"/>
      <c r="CG49" s="411"/>
      <c r="CH49" s="411"/>
      <c r="CI49" s="411"/>
      <c r="CJ49" s="411"/>
      <c r="CK49" s="411"/>
      <c r="CL49" s="411"/>
      <c r="CM49" s="411"/>
      <c r="CN49" s="411"/>
      <c r="CO49" s="411"/>
      <c r="CP49" s="411"/>
      <c r="CQ49" s="411"/>
      <c r="CR49" s="411"/>
      <c r="CS49" s="411"/>
      <c r="CT49" s="411"/>
      <c r="CU49" s="411"/>
      <c r="CV49" s="411"/>
      <c r="CW49" s="411"/>
      <c r="CX49" s="412"/>
      <c r="CY49" s="443"/>
      <c r="CZ49" s="444"/>
      <c r="DA49" s="444"/>
      <c r="DB49" s="444"/>
      <c r="DC49" s="444"/>
      <c r="DD49" s="444"/>
      <c r="DE49" s="444"/>
      <c r="DF49" s="444"/>
      <c r="DG49" s="444"/>
      <c r="DH49" s="445"/>
      <c r="DI49" s="410"/>
      <c r="DJ49" s="411"/>
      <c r="DK49" s="411"/>
      <c r="DL49" s="411"/>
      <c r="DM49" s="411"/>
      <c r="DN49" s="411"/>
      <c r="DO49" s="411"/>
      <c r="DP49" s="411"/>
      <c r="DQ49" s="411"/>
      <c r="DR49" s="411"/>
      <c r="DS49" s="411"/>
      <c r="DT49" s="411"/>
      <c r="DU49" s="411"/>
      <c r="DV49" s="412"/>
      <c r="DW49" s="425"/>
      <c r="DX49" s="426"/>
      <c r="DY49" s="426"/>
      <c r="DZ49" s="426"/>
      <c r="EA49" s="426"/>
      <c r="EB49" s="426"/>
      <c r="EC49" s="427"/>
      <c r="ED49" s="434"/>
      <c r="EE49" s="435"/>
      <c r="EF49" s="435"/>
      <c r="EG49" s="435"/>
      <c r="EH49" s="435"/>
      <c r="EI49" s="435"/>
      <c r="EJ49" s="435"/>
      <c r="EK49" s="436"/>
      <c r="EL49" s="446"/>
      <c r="EM49" s="447"/>
      <c r="EN49" s="447"/>
      <c r="EO49" s="447"/>
      <c r="EP49" s="447"/>
      <c r="EQ49" s="447"/>
      <c r="ER49" s="448"/>
      <c r="ES49" s="410"/>
      <c r="ET49" s="411"/>
      <c r="EU49" s="411"/>
      <c r="EV49" s="411"/>
      <c r="EW49" s="412"/>
      <c r="EX49" s="410"/>
      <c r="EY49" s="411"/>
      <c r="EZ49" s="411"/>
      <c r="FA49" s="411"/>
      <c r="FB49" s="411"/>
      <c r="FC49" s="411"/>
      <c r="FD49" s="412"/>
      <c r="FE49" s="410"/>
      <c r="FF49" s="411"/>
      <c r="FG49" s="411"/>
      <c r="FH49" s="411"/>
      <c r="FI49" s="411"/>
      <c r="FJ49" s="411"/>
      <c r="FK49" s="412"/>
    </row>
    <row r="50" spans="2:167" ht="9.9499999999999993" customHeight="1">
      <c r="B50" s="413"/>
      <c r="C50" s="414"/>
      <c r="D50" s="415"/>
      <c r="E50" s="458"/>
      <c r="F50" s="459"/>
      <c r="G50" s="459"/>
      <c r="H50" s="459"/>
      <c r="I50" s="460"/>
      <c r="J50" s="467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9"/>
      <c r="V50" s="413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4"/>
      <c r="AN50" s="414"/>
      <c r="AO50" s="414"/>
      <c r="AP50" s="414"/>
      <c r="AQ50" s="415"/>
      <c r="AR50" s="413"/>
      <c r="AS50" s="414"/>
      <c r="AT50" s="414"/>
      <c r="AU50" s="414"/>
      <c r="AV50" s="414"/>
      <c r="AW50" s="415"/>
      <c r="AX50" s="476"/>
      <c r="AY50" s="477"/>
      <c r="AZ50" s="477"/>
      <c r="BA50" s="477"/>
      <c r="BB50" s="477"/>
      <c r="BC50" s="477"/>
      <c r="BD50" s="477"/>
      <c r="BE50" s="477"/>
      <c r="BF50" s="477"/>
      <c r="BG50" s="477"/>
      <c r="BH50" s="477"/>
      <c r="BI50" s="477"/>
      <c r="BJ50" s="477"/>
      <c r="BK50" s="477"/>
      <c r="BL50" s="477"/>
      <c r="BM50" s="477"/>
      <c r="BN50" s="477"/>
      <c r="BO50" s="477"/>
      <c r="BP50" s="477"/>
      <c r="BQ50" s="477"/>
      <c r="BR50" s="477"/>
      <c r="BS50" s="477"/>
      <c r="BT50" s="478"/>
      <c r="BU50" s="413"/>
      <c r="BV50" s="414"/>
      <c r="BW50" s="414"/>
      <c r="BX50" s="414"/>
      <c r="BY50" s="414"/>
      <c r="BZ50" s="415"/>
      <c r="CA50" s="413"/>
      <c r="CB50" s="414"/>
      <c r="CC50" s="414"/>
      <c r="CD50" s="414"/>
      <c r="CE50" s="414"/>
      <c r="CF50" s="414"/>
      <c r="CG50" s="414"/>
      <c r="CH50" s="414"/>
      <c r="CI50" s="414"/>
      <c r="CJ50" s="414"/>
      <c r="CK50" s="414"/>
      <c r="CL50" s="414"/>
      <c r="CM50" s="414"/>
      <c r="CN50" s="414"/>
      <c r="CO50" s="414"/>
      <c r="CP50" s="414"/>
      <c r="CQ50" s="414"/>
      <c r="CR50" s="414"/>
      <c r="CS50" s="414"/>
      <c r="CT50" s="414"/>
      <c r="CU50" s="414"/>
      <c r="CV50" s="414"/>
      <c r="CW50" s="414"/>
      <c r="CX50" s="415"/>
      <c r="CY50" s="419"/>
      <c r="CZ50" s="420"/>
      <c r="DA50" s="420"/>
      <c r="DB50" s="420"/>
      <c r="DC50" s="420"/>
      <c r="DD50" s="420"/>
      <c r="DE50" s="420"/>
      <c r="DF50" s="420"/>
      <c r="DG50" s="420"/>
      <c r="DH50" s="421"/>
      <c r="DI50" s="413"/>
      <c r="DJ50" s="414"/>
      <c r="DK50" s="414"/>
      <c r="DL50" s="414"/>
      <c r="DM50" s="414"/>
      <c r="DN50" s="414"/>
      <c r="DO50" s="414"/>
      <c r="DP50" s="414"/>
      <c r="DQ50" s="414"/>
      <c r="DR50" s="414"/>
      <c r="DS50" s="414"/>
      <c r="DT50" s="414"/>
      <c r="DU50" s="414"/>
      <c r="DV50" s="415"/>
      <c r="DW50" s="428"/>
      <c r="DX50" s="429"/>
      <c r="DY50" s="429"/>
      <c r="DZ50" s="429"/>
      <c r="EA50" s="429"/>
      <c r="EB50" s="429"/>
      <c r="EC50" s="430"/>
      <c r="ED50" s="437"/>
      <c r="EE50" s="438"/>
      <c r="EF50" s="438"/>
      <c r="EG50" s="438"/>
      <c r="EH50" s="438"/>
      <c r="EI50" s="438"/>
      <c r="EJ50" s="438"/>
      <c r="EK50" s="439"/>
      <c r="EL50" s="449"/>
      <c r="EM50" s="450"/>
      <c r="EN50" s="450"/>
      <c r="EO50" s="450"/>
      <c r="EP50" s="450"/>
      <c r="EQ50" s="450"/>
      <c r="ER50" s="451"/>
      <c r="ES50" s="413"/>
      <c r="ET50" s="414"/>
      <c r="EU50" s="414"/>
      <c r="EV50" s="414"/>
      <c r="EW50" s="415"/>
      <c r="EX50" s="413"/>
      <c r="EY50" s="414"/>
      <c r="EZ50" s="414"/>
      <c r="FA50" s="414"/>
      <c r="FB50" s="414"/>
      <c r="FC50" s="414"/>
      <c r="FD50" s="415"/>
      <c r="FE50" s="413"/>
      <c r="FF50" s="414"/>
      <c r="FG50" s="414"/>
      <c r="FH50" s="414"/>
      <c r="FI50" s="414"/>
      <c r="FJ50" s="414"/>
      <c r="FK50" s="415"/>
    </row>
    <row r="51" spans="2:167" ht="9.9499999999999993" customHeight="1">
      <c r="B51" s="413"/>
      <c r="C51" s="414"/>
      <c r="D51" s="415"/>
      <c r="E51" s="458"/>
      <c r="F51" s="459"/>
      <c r="G51" s="459"/>
      <c r="H51" s="459"/>
      <c r="I51" s="460"/>
      <c r="J51" s="467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9"/>
      <c r="V51" s="413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4"/>
      <c r="AJ51" s="414"/>
      <c r="AK51" s="414"/>
      <c r="AL51" s="414"/>
      <c r="AM51" s="414"/>
      <c r="AN51" s="414"/>
      <c r="AO51" s="414"/>
      <c r="AP51" s="414"/>
      <c r="AQ51" s="415"/>
      <c r="AR51" s="413"/>
      <c r="AS51" s="414"/>
      <c r="AT51" s="414"/>
      <c r="AU51" s="414"/>
      <c r="AV51" s="414"/>
      <c r="AW51" s="415"/>
      <c r="AX51" s="476"/>
      <c r="AY51" s="477"/>
      <c r="AZ51" s="477"/>
      <c r="BA51" s="477"/>
      <c r="BB51" s="477"/>
      <c r="BC51" s="477"/>
      <c r="BD51" s="477"/>
      <c r="BE51" s="477"/>
      <c r="BF51" s="477"/>
      <c r="BG51" s="477"/>
      <c r="BH51" s="477"/>
      <c r="BI51" s="477"/>
      <c r="BJ51" s="477"/>
      <c r="BK51" s="477"/>
      <c r="BL51" s="477"/>
      <c r="BM51" s="477"/>
      <c r="BN51" s="477"/>
      <c r="BO51" s="477"/>
      <c r="BP51" s="477"/>
      <c r="BQ51" s="477"/>
      <c r="BR51" s="477"/>
      <c r="BS51" s="477"/>
      <c r="BT51" s="478"/>
      <c r="BU51" s="413"/>
      <c r="BV51" s="414"/>
      <c r="BW51" s="414"/>
      <c r="BX51" s="414"/>
      <c r="BY51" s="414"/>
      <c r="BZ51" s="415"/>
      <c r="CA51" s="413"/>
      <c r="CB51" s="414"/>
      <c r="CC51" s="414"/>
      <c r="CD51" s="414"/>
      <c r="CE51" s="414"/>
      <c r="CF51" s="414"/>
      <c r="CG51" s="414"/>
      <c r="CH51" s="414"/>
      <c r="CI51" s="414"/>
      <c r="CJ51" s="414"/>
      <c r="CK51" s="414"/>
      <c r="CL51" s="414"/>
      <c r="CM51" s="414"/>
      <c r="CN51" s="414"/>
      <c r="CO51" s="414"/>
      <c r="CP51" s="414"/>
      <c r="CQ51" s="414"/>
      <c r="CR51" s="414"/>
      <c r="CS51" s="414"/>
      <c r="CT51" s="414"/>
      <c r="CU51" s="414"/>
      <c r="CV51" s="414"/>
      <c r="CW51" s="414"/>
      <c r="CX51" s="415"/>
      <c r="CY51" s="419"/>
      <c r="CZ51" s="420"/>
      <c r="DA51" s="420"/>
      <c r="DB51" s="420"/>
      <c r="DC51" s="420"/>
      <c r="DD51" s="420"/>
      <c r="DE51" s="420"/>
      <c r="DF51" s="420"/>
      <c r="DG51" s="420"/>
      <c r="DH51" s="421"/>
      <c r="DI51" s="413"/>
      <c r="DJ51" s="414"/>
      <c r="DK51" s="414"/>
      <c r="DL51" s="414"/>
      <c r="DM51" s="414"/>
      <c r="DN51" s="414"/>
      <c r="DO51" s="414"/>
      <c r="DP51" s="414"/>
      <c r="DQ51" s="414"/>
      <c r="DR51" s="414"/>
      <c r="DS51" s="414"/>
      <c r="DT51" s="414"/>
      <c r="DU51" s="414"/>
      <c r="DV51" s="415"/>
      <c r="DW51" s="428"/>
      <c r="DX51" s="429"/>
      <c r="DY51" s="429"/>
      <c r="DZ51" s="429"/>
      <c r="EA51" s="429"/>
      <c r="EB51" s="429"/>
      <c r="EC51" s="430"/>
      <c r="ED51" s="437"/>
      <c r="EE51" s="438"/>
      <c r="EF51" s="438"/>
      <c r="EG51" s="438"/>
      <c r="EH51" s="438"/>
      <c r="EI51" s="438"/>
      <c r="EJ51" s="438"/>
      <c r="EK51" s="439"/>
      <c r="EL51" s="449"/>
      <c r="EM51" s="450"/>
      <c r="EN51" s="450"/>
      <c r="EO51" s="450"/>
      <c r="EP51" s="450"/>
      <c r="EQ51" s="450"/>
      <c r="ER51" s="451"/>
      <c r="ES51" s="413"/>
      <c r="ET51" s="414"/>
      <c r="EU51" s="414"/>
      <c r="EV51" s="414"/>
      <c r="EW51" s="415"/>
      <c r="EX51" s="413"/>
      <c r="EY51" s="414"/>
      <c r="EZ51" s="414"/>
      <c r="FA51" s="414"/>
      <c r="FB51" s="414"/>
      <c r="FC51" s="414"/>
      <c r="FD51" s="415"/>
      <c r="FE51" s="413"/>
      <c r="FF51" s="414"/>
      <c r="FG51" s="414"/>
      <c r="FH51" s="414"/>
      <c r="FI51" s="414"/>
      <c r="FJ51" s="414"/>
      <c r="FK51" s="415"/>
    </row>
    <row r="52" spans="2:167" ht="9.9499999999999993" customHeight="1">
      <c r="B52" s="413"/>
      <c r="C52" s="414"/>
      <c r="D52" s="415"/>
      <c r="E52" s="458"/>
      <c r="F52" s="459"/>
      <c r="G52" s="459"/>
      <c r="H52" s="459"/>
      <c r="I52" s="460"/>
      <c r="J52" s="467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9"/>
      <c r="V52" s="413"/>
      <c r="W52" s="414"/>
      <c r="X52" s="414"/>
      <c r="Y52" s="414"/>
      <c r="Z52" s="414"/>
      <c r="AA52" s="414"/>
      <c r="AB52" s="414"/>
      <c r="AC52" s="414"/>
      <c r="AD52" s="414"/>
      <c r="AE52" s="414"/>
      <c r="AF52" s="414"/>
      <c r="AG52" s="414"/>
      <c r="AH52" s="414"/>
      <c r="AI52" s="414"/>
      <c r="AJ52" s="414"/>
      <c r="AK52" s="414"/>
      <c r="AL52" s="414"/>
      <c r="AM52" s="414"/>
      <c r="AN52" s="414"/>
      <c r="AO52" s="414"/>
      <c r="AP52" s="414"/>
      <c r="AQ52" s="415"/>
      <c r="AR52" s="413"/>
      <c r="AS52" s="414"/>
      <c r="AT52" s="414"/>
      <c r="AU52" s="414"/>
      <c r="AV52" s="414"/>
      <c r="AW52" s="415"/>
      <c r="AX52" s="476"/>
      <c r="AY52" s="477"/>
      <c r="AZ52" s="477"/>
      <c r="BA52" s="477"/>
      <c r="BB52" s="477"/>
      <c r="BC52" s="477"/>
      <c r="BD52" s="477"/>
      <c r="BE52" s="477"/>
      <c r="BF52" s="477"/>
      <c r="BG52" s="477"/>
      <c r="BH52" s="477"/>
      <c r="BI52" s="477"/>
      <c r="BJ52" s="477"/>
      <c r="BK52" s="477"/>
      <c r="BL52" s="477"/>
      <c r="BM52" s="477"/>
      <c r="BN52" s="477"/>
      <c r="BO52" s="477"/>
      <c r="BP52" s="477"/>
      <c r="BQ52" s="477"/>
      <c r="BR52" s="477"/>
      <c r="BS52" s="477"/>
      <c r="BT52" s="478"/>
      <c r="BU52" s="413"/>
      <c r="BV52" s="414"/>
      <c r="BW52" s="414"/>
      <c r="BX52" s="414"/>
      <c r="BY52" s="414"/>
      <c r="BZ52" s="415"/>
      <c r="CA52" s="413"/>
      <c r="CB52" s="414"/>
      <c r="CC52" s="414"/>
      <c r="CD52" s="414"/>
      <c r="CE52" s="414"/>
      <c r="CF52" s="414"/>
      <c r="CG52" s="414"/>
      <c r="CH52" s="414"/>
      <c r="CI52" s="414"/>
      <c r="CJ52" s="414"/>
      <c r="CK52" s="414"/>
      <c r="CL52" s="414"/>
      <c r="CM52" s="414"/>
      <c r="CN52" s="414"/>
      <c r="CO52" s="414"/>
      <c r="CP52" s="414"/>
      <c r="CQ52" s="414"/>
      <c r="CR52" s="414"/>
      <c r="CS52" s="414"/>
      <c r="CT52" s="414"/>
      <c r="CU52" s="414"/>
      <c r="CV52" s="414"/>
      <c r="CW52" s="414"/>
      <c r="CX52" s="415"/>
      <c r="CY52" s="419" t="s">
        <v>253</v>
      </c>
      <c r="CZ52" s="420"/>
      <c r="DA52" s="420"/>
      <c r="DB52" s="420"/>
      <c r="DC52" s="420"/>
      <c r="DD52" s="420"/>
      <c r="DE52" s="420"/>
      <c r="DF52" s="420"/>
      <c r="DG52" s="420"/>
      <c r="DH52" s="421"/>
      <c r="DI52" s="413"/>
      <c r="DJ52" s="414"/>
      <c r="DK52" s="414"/>
      <c r="DL52" s="414"/>
      <c r="DM52" s="414"/>
      <c r="DN52" s="414"/>
      <c r="DO52" s="414"/>
      <c r="DP52" s="414"/>
      <c r="DQ52" s="414"/>
      <c r="DR52" s="414"/>
      <c r="DS52" s="414"/>
      <c r="DT52" s="414"/>
      <c r="DU52" s="414"/>
      <c r="DV52" s="415"/>
      <c r="DW52" s="428"/>
      <c r="DX52" s="429"/>
      <c r="DY52" s="429"/>
      <c r="DZ52" s="429"/>
      <c r="EA52" s="429"/>
      <c r="EB52" s="429"/>
      <c r="EC52" s="430"/>
      <c r="ED52" s="437"/>
      <c r="EE52" s="438"/>
      <c r="EF52" s="438"/>
      <c r="EG52" s="438"/>
      <c r="EH52" s="438"/>
      <c r="EI52" s="438"/>
      <c r="EJ52" s="438"/>
      <c r="EK52" s="439"/>
      <c r="EL52" s="449"/>
      <c r="EM52" s="450"/>
      <c r="EN52" s="450"/>
      <c r="EO52" s="450"/>
      <c r="EP52" s="450"/>
      <c r="EQ52" s="450"/>
      <c r="ER52" s="451"/>
      <c r="ES52" s="413"/>
      <c r="ET52" s="414"/>
      <c r="EU52" s="414"/>
      <c r="EV52" s="414"/>
      <c r="EW52" s="415"/>
      <c r="EX52" s="413"/>
      <c r="EY52" s="414"/>
      <c r="EZ52" s="414"/>
      <c r="FA52" s="414"/>
      <c r="FB52" s="414"/>
      <c r="FC52" s="414"/>
      <c r="FD52" s="415"/>
      <c r="FE52" s="413"/>
      <c r="FF52" s="414"/>
      <c r="FG52" s="414"/>
      <c r="FH52" s="414"/>
      <c r="FI52" s="414"/>
      <c r="FJ52" s="414"/>
      <c r="FK52" s="415"/>
    </row>
    <row r="53" spans="2:167" ht="9.9499999999999993" customHeight="1">
      <c r="B53" s="413"/>
      <c r="C53" s="414"/>
      <c r="D53" s="415"/>
      <c r="E53" s="458"/>
      <c r="F53" s="459"/>
      <c r="G53" s="459"/>
      <c r="H53" s="459"/>
      <c r="I53" s="460"/>
      <c r="J53" s="467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9"/>
      <c r="V53" s="413"/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5"/>
      <c r="AR53" s="413"/>
      <c r="AS53" s="414"/>
      <c r="AT53" s="414"/>
      <c r="AU53" s="414"/>
      <c r="AV53" s="414"/>
      <c r="AW53" s="415"/>
      <c r="AX53" s="476"/>
      <c r="AY53" s="477"/>
      <c r="AZ53" s="477"/>
      <c r="BA53" s="477"/>
      <c r="BB53" s="477"/>
      <c r="BC53" s="477"/>
      <c r="BD53" s="477"/>
      <c r="BE53" s="477"/>
      <c r="BF53" s="477"/>
      <c r="BG53" s="477"/>
      <c r="BH53" s="477"/>
      <c r="BI53" s="477"/>
      <c r="BJ53" s="477"/>
      <c r="BK53" s="477"/>
      <c r="BL53" s="477"/>
      <c r="BM53" s="477"/>
      <c r="BN53" s="477"/>
      <c r="BO53" s="477"/>
      <c r="BP53" s="477"/>
      <c r="BQ53" s="477"/>
      <c r="BR53" s="477"/>
      <c r="BS53" s="477"/>
      <c r="BT53" s="478"/>
      <c r="BU53" s="413"/>
      <c r="BV53" s="414"/>
      <c r="BW53" s="414"/>
      <c r="BX53" s="414"/>
      <c r="BY53" s="414"/>
      <c r="BZ53" s="415"/>
      <c r="CA53" s="413"/>
      <c r="CB53" s="414"/>
      <c r="CC53" s="414"/>
      <c r="CD53" s="414"/>
      <c r="CE53" s="414"/>
      <c r="CF53" s="414"/>
      <c r="CG53" s="414"/>
      <c r="CH53" s="414"/>
      <c r="CI53" s="414"/>
      <c r="CJ53" s="414"/>
      <c r="CK53" s="414"/>
      <c r="CL53" s="414"/>
      <c r="CM53" s="414"/>
      <c r="CN53" s="414"/>
      <c r="CO53" s="414"/>
      <c r="CP53" s="414"/>
      <c r="CQ53" s="414"/>
      <c r="CR53" s="414"/>
      <c r="CS53" s="414"/>
      <c r="CT53" s="414"/>
      <c r="CU53" s="414"/>
      <c r="CV53" s="414"/>
      <c r="CW53" s="414"/>
      <c r="CX53" s="415"/>
      <c r="CY53" s="419"/>
      <c r="CZ53" s="420"/>
      <c r="DA53" s="420"/>
      <c r="DB53" s="420"/>
      <c r="DC53" s="420"/>
      <c r="DD53" s="420"/>
      <c r="DE53" s="420"/>
      <c r="DF53" s="420"/>
      <c r="DG53" s="420"/>
      <c r="DH53" s="421"/>
      <c r="DI53" s="413"/>
      <c r="DJ53" s="414"/>
      <c r="DK53" s="414"/>
      <c r="DL53" s="414"/>
      <c r="DM53" s="414"/>
      <c r="DN53" s="414"/>
      <c r="DO53" s="414"/>
      <c r="DP53" s="414"/>
      <c r="DQ53" s="414"/>
      <c r="DR53" s="414"/>
      <c r="DS53" s="414"/>
      <c r="DT53" s="414"/>
      <c r="DU53" s="414"/>
      <c r="DV53" s="415"/>
      <c r="DW53" s="428"/>
      <c r="DX53" s="429"/>
      <c r="DY53" s="429"/>
      <c r="DZ53" s="429"/>
      <c r="EA53" s="429"/>
      <c r="EB53" s="429"/>
      <c r="EC53" s="430"/>
      <c r="ED53" s="437"/>
      <c r="EE53" s="438"/>
      <c r="EF53" s="438"/>
      <c r="EG53" s="438"/>
      <c r="EH53" s="438"/>
      <c r="EI53" s="438"/>
      <c r="EJ53" s="438"/>
      <c r="EK53" s="439"/>
      <c r="EL53" s="449"/>
      <c r="EM53" s="450"/>
      <c r="EN53" s="450"/>
      <c r="EO53" s="450"/>
      <c r="EP53" s="450"/>
      <c r="EQ53" s="450"/>
      <c r="ER53" s="451"/>
      <c r="ES53" s="413"/>
      <c r="ET53" s="414"/>
      <c r="EU53" s="414"/>
      <c r="EV53" s="414"/>
      <c r="EW53" s="415"/>
      <c r="EX53" s="413"/>
      <c r="EY53" s="414"/>
      <c r="EZ53" s="414"/>
      <c r="FA53" s="414"/>
      <c r="FB53" s="414"/>
      <c r="FC53" s="414"/>
      <c r="FD53" s="415"/>
      <c r="FE53" s="413"/>
      <c r="FF53" s="414"/>
      <c r="FG53" s="414"/>
      <c r="FH53" s="414"/>
      <c r="FI53" s="414"/>
      <c r="FJ53" s="414"/>
      <c r="FK53" s="415"/>
    </row>
    <row r="54" spans="2:167" ht="9.9499999999999993" customHeight="1">
      <c r="B54" s="413"/>
      <c r="C54" s="414"/>
      <c r="D54" s="415"/>
      <c r="E54" s="458"/>
      <c r="F54" s="459"/>
      <c r="G54" s="459"/>
      <c r="H54" s="459"/>
      <c r="I54" s="460"/>
      <c r="J54" s="467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9"/>
      <c r="V54" s="413"/>
      <c r="W54" s="414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5"/>
      <c r="AR54" s="413"/>
      <c r="AS54" s="414"/>
      <c r="AT54" s="414"/>
      <c r="AU54" s="414"/>
      <c r="AV54" s="414"/>
      <c r="AW54" s="415"/>
      <c r="AX54" s="476"/>
      <c r="AY54" s="477"/>
      <c r="AZ54" s="477"/>
      <c r="BA54" s="477"/>
      <c r="BB54" s="477"/>
      <c r="BC54" s="477"/>
      <c r="BD54" s="477"/>
      <c r="BE54" s="477"/>
      <c r="BF54" s="477"/>
      <c r="BG54" s="477"/>
      <c r="BH54" s="477"/>
      <c r="BI54" s="477"/>
      <c r="BJ54" s="477"/>
      <c r="BK54" s="477"/>
      <c r="BL54" s="477"/>
      <c r="BM54" s="477"/>
      <c r="BN54" s="477"/>
      <c r="BO54" s="477"/>
      <c r="BP54" s="477"/>
      <c r="BQ54" s="477"/>
      <c r="BR54" s="477"/>
      <c r="BS54" s="477"/>
      <c r="BT54" s="478"/>
      <c r="BU54" s="413"/>
      <c r="BV54" s="414"/>
      <c r="BW54" s="414"/>
      <c r="BX54" s="414"/>
      <c r="BY54" s="414"/>
      <c r="BZ54" s="415"/>
      <c r="CA54" s="413"/>
      <c r="CB54" s="414"/>
      <c r="CC54" s="414"/>
      <c r="CD54" s="414"/>
      <c r="CE54" s="414"/>
      <c r="CF54" s="414"/>
      <c r="CG54" s="414"/>
      <c r="CH54" s="414"/>
      <c r="CI54" s="414"/>
      <c r="CJ54" s="414"/>
      <c r="CK54" s="414"/>
      <c r="CL54" s="414"/>
      <c r="CM54" s="414"/>
      <c r="CN54" s="414"/>
      <c r="CO54" s="414"/>
      <c r="CP54" s="414"/>
      <c r="CQ54" s="414"/>
      <c r="CR54" s="414"/>
      <c r="CS54" s="414"/>
      <c r="CT54" s="414"/>
      <c r="CU54" s="414"/>
      <c r="CV54" s="414"/>
      <c r="CW54" s="414"/>
      <c r="CX54" s="415"/>
      <c r="CY54" s="419"/>
      <c r="CZ54" s="420"/>
      <c r="DA54" s="420"/>
      <c r="DB54" s="420"/>
      <c r="DC54" s="420"/>
      <c r="DD54" s="420"/>
      <c r="DE54" s="420"/>
      <c r="DF54" s="420"/>
      <c r="DG54" s="420"/>
      <c r="DH54" s="421"/>
      <c r="DI54" s="413"/>
      <c r="DJ54" s="414"/>
      <c r="DK54" s="414"/>
      <c r="DL54" s="414"/>
      <c r="DM54" s="414"/>
      <c r="DN54" s="414"/>
      <c r="DO54" s="414"/>
      <c r="DP54" s="414"/>
      <c r="DQ54" s="414"/>
      <c r="DR54" s="414"/>
      <c r="DS54" s="414"/>
      <c r="DT54" s="414"/>
      <c r="DU54" s="414"/>
      <c r="DV54" s="415"/>
      <c r="DW54" s="428"/>
      <c r="DX54" s="429"/>
      <c r="DY54" s="429"/>
      <c r="DZ54" s="429"/>
      <c r="EA54" s="429"/>
      <c r="EB54" s="429"/>
      <c r="EC54" s="430"/>
      <c r="ED54" s="437"/>
      <c r="EE54" s="438"/>
      <c r="EF54" s="438"/>
      <c r="EG54" s="438"/>
      <c r="EH54" s="438"/>
      <c r="EI54" s="438"/>
      <c r="EJ54" s="438"/>
      <c r="EK54" s="439"/>
      <c r="EL54" s="449"/>
      <c r="EM54" s="450"/>
      <c r="EN54" s="450"/>
      <c r="EO54" s="450"/>
      <c r="EP54" s="450"/>
      <c r="EQ54" s="450"/>
      <c r="ER54" s="451"/>
      <c r="ES54" s="413"/>
      <c r="ET54" s="414"/>
      <c r="EU54" s="414"/>
      <c r="EV54" s="414"/>
      <c r="EW54" s="415"/>
      <c r="EX54" s="413"/>
      <c r="EY54" s="414"/>
      <c r="EZ54" s="414"/>
      <c r="FA54" s="414"/>
      <c r="FB54" s="414"/>
      <c r="FC54" s="414"/>
      <c r="FD54" s="415"/>
      <c r="FE54" s="413"/>
      <c r="FF54" s="414"/>
      <c r="FG54" s="414"/>
      <c r="FH54" s="414"/>
      <c r="FI54" s="414"/>
      <c r="FJ54" s="414"/>
      <c r="FK54" s="415"/>
    </row>
    <row r="55" spans="2:167" ht="9.9499999999999993" customHeight="1">
      <c r="B55" s="416"/>
      <c r="C55" s="417"/>
      <c r="D55" s="418"/>
      <c r="E55" s="461"/>
      <c r="F55" s="462"/>
      <c r="G55" s="462"/>
      <c r="H55" s="462"/>
      <c r="I55" s="463"/>
      <c r="J55" s="470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2"/>
      <c r="V55" s="416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8"/>
      <c r="AR55" s="416"/>
      <c r="AS55" s="417"/>
      <c r="AT55" s="417"/>
      <c r="AU55" s="417"/>
      <c r="AV55" s="417"/>
      <c r="AW55" s="418"/>
      <c r="AX55" s="479"/>
      <c r="AY55" s="480"/>
      <c r="AZ55" s="480"/>
      <c r="BA55" s="480"/>
      <c r="BB55" s="480"/>
      <c r="BC55" s="480"/>
      <c r="BD55" s="480"/>
      <c r="BE55" s="480"/>
      <c r="BF55" s="480"/>
      <c r="BG55" s="480"/>
      <c r="BH55" s="480"/>
      <c r="BI55" s="480"/>
      <c r="BJ55" s="480"/>
      <c r="BK55" s="480"/>
      <c r="BL55" s="480"/>
      <c r="BM55" s="480"/>
      <c r="BN55" s="480"/>
      <c r="BO55" s="480"/>
      <c r="BP55" s="480"/>
      <c r="BQ55" s="480"/>
      <c r="BR55" s="480"/>
      <c r="BS55" s="480"/>
      <c r="BT55" s="481"/>
      <c r="BU55" s="416"/>
      <c r="BV55" s="417"/>
      <c r="BW55" s="417"/>
      <c r="BX55" s="417"/>
      <c r="BY55" s="417"/>
      <c r="BZ55" s="418"/>
      <c r="CA55" s="416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  <c r="CU55" s="417"/>
      <c r="CV55" s="417"/>
      <c r="CW55" s="417"/>
      <c r="CX55" s="418"/>
      <c r="CY55" s="422"/>
      <c r="CZ55" s="423"/>
      <c r="DA55" s="423"/>
      <c r="DB55" s="423"/>
      <c r="DC55" s="423"/>
      <c r="DD55" s="423"/>
      <c r="DE55" s="423"/>
      <c r="DF55" s="423"/>
      <c r="DG55" s="423"/>
      <c r="DH55" s="424"/>
      <c r="DI55" s="416"/>
      <c r="DJ55" s="417"/>
      <c r="DK55" s="417"/>
      <c r="DL55" s="417"/>
      <c r="DM55" s="417"/>
      <c r="DN55" s="417"/>
      <c r="DO55" s="417"/>
      <c r="DP55" s="417"/>
      <c r="DQ55" s="417"/>
      <c r="DR55" s="417"/>
      <c r="DS55" s="417"/>
      <c r="DT55" s="417"/>
      <c r="DU55" s="417"/>
      <c r="DV55" s="418"/>
      <c r="DW55" s="431"/>
      <c r="DX55" s="432"/>
      <c r="DY55" s="432"/>
      <c r="DZ55" s="432"/>
      <c r="EA55" s="432"/>
      <c r="EB55" s="432"/>
      <c r="EC55" s="433"/>
      <c r="ED55" s="440"/>
      <c r="EE55" s="441"/>
      <c r="EF55" s="441"/>
      <c r="EG55" s="441"/>
      <c r="EH55" s="441"/>
      <c r="EI55" s="441"/>
      <c r="EJ55" s="441"/>
      <c r="EK55" s="442"/>
      <c r="EL55" s="452"/>
      <c r="EM55" s="453"/>
      <c r="EN55" s="453"/>
      <c r="EO55" s="453"/>
      <c r="EP55" s="453"/>
      <c r="EQ55" s="453"/>
      <c r="ER55" s="454"/>
      <c r="ES55" s="416"/>
      <c r="ET55" s="417"/>
      <c r="EU55" s="417"/>
      <c r="EV55" s="417"/>
      <c r="EW55" s="418"/>
      <c r="EX55" s="416"/>
      <c r="EY55" s="417"/>
      <c r="EZ55" s="417"/>
      <c r="FA55" s="417"/>
      <c r="FB55" s="417"/>
      <c r="FC55" s="417"/>
      <c r="FD55" s="418"/>
      <c r="FE55" s="416"/>
      <c r="FF55" s="417"/>
      <c r="FG55" s="417"/>
      <c r="FH55" s="417"/>
      <c r="FI55" s="417"/>
      <c r="FJ55" s="417"/>
      <c r="FK55" s="418"/>
    </row>
    <row r="56" spans="2:167" ht="9.9499999999999993" customHeight="1">
      <c r="B56" s="410"/>
      <c r="C56" s="411"/>
      <c r="D56" s="412"/>
      <c r="E56" s="455"/>
      <c r="F56" s="456"/>
      <c r="G56" s="456"/>
      <c r="H56" s="456"/>
      <c r="I56" s="457"/>
      <c r="J56" s="464"/>
      <c r="K56" s="465"/>
      <c r="L56" s="465"/>
      <c r="M56" s="465"/>
      <c r="N56" s="465"/>
      <c r="O56" s="465"/>
      <c r="P56" s="465"/>
      <c r="Q56" s="465"/>
      <c r="R56" s="465"/>
      <c r="S56" s="465"/>
      <c r="T56" s="465"/>
      <c r="U56" s="466"/>
      <c r="V56" s="410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2"/>
      <c r="AR56" s="410"/>
      <c r="AS56" s="411"/>
      <c r="AT56" s="411"/>
      <c r="AU56" s="411"/>
      <c r="AV56" s="411"/>
      <c r="AW56" s="412"/>
      <c r="AX56" s="473"/>
      <c r="AY56" s="474"/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4"/>
      <c r="BT56" s="475"/>
      <c r="BU56" s="410"/>
      <c r="BV56" s="411"/>
      <c r="BW56" s="411"/>
      <c r="BX56" s="411"/>
      <c r="BY56" s="411"/>
      <c r="BZ56" s="412"/>
      <c r="CA56" s="410"/>
      <c r="CB56" s="411"/>
      <c r="CC56" s="411"/>
      <c r="CD56" s="411"/>
      <c r="CE56" s="411"/>
      <c r="CF56" s="411"/>
      <c r="CG56" s="411"/>
      <c r="CH56" s="411"/>
      <c r="CI56" s="411"/>
      <c r="CJ56" s="411"/>
      <c r="CK56" s="411"/>
      <c r="CL56" s="411"/>
      <c r="CM56" s="411"/>
      <c r="CN56" s="411"/>
      <c r="CO56" s="411"/>
      <c r="CP56" s="411"/>
      <c r="CQ56" s="411"/>
      <c r="CR56" s="411"/>
      <c r="CS56" s="411"/>
      <c r="CT56" s="411"/>
      <c r="CU56" s="411"/>
      <c r="CV56" s="411"/>
      <c r="CW56" s="411"/>
      <c r="CX56" s="412"/>
      <c r="CY56" s="443"/>
      <c r="CZ56" s="444"/>
      <c r="DA56" s="444"/>
      <c r="DB56" s="444"/>
      <c r="DC56" s="444"/>
      <c r="DD56" s="444"/>
      <c r="DE56" s="444"/>
      <c r="DF56" s="444"/>
      <c r="DG56" s="444"/>
      <c r="DH56" s="445"/>
      <c r="DI56" s="410"/>
      <c r="DJ56" s="411"/>
      <c r="DK56" s="411"/>
      <c r="DL56" s="411"/>
      <c r="DM56" s="411"/>
      <c r="DN56" s="411"/>
      <c r="DO56" s="411"/>
      <c r="DP56" s="411"/>
      <c r="DQ56" s="411"/>
      <c r="DR56" s="411"/>
      <c r="DS56" s="411"/>
      <c r="DT56" s="411"/>
      <c r="DU56" s="411"/>
      <c r="DV56" s="412"/>
      <c r="DW56" s="425"/>
      <c r="DX56" s="426"/>
      <c r="DY56" s="426"/>
      <c r="DZ56" s="426"/>
      <c r="EA56" s="426"/>
      <c r="EB56" s="426"/>
      <c r="EC56" s="427"/>
      <c r="ED56" s="434"/>
      <c r="EE56" s="435"/>
      <c r="EF56" s="435"/>
      <c r="EG56" s="435"/>
      <c r="EH56" s="435"/>
      <c r="EI56" s="435"/>
      <c r="EJ56" s="435"/>
      <c r="EK56" s="436"/>
      <c r="EL56" s="446"/>
      <c r="EM56" s="447"/>
      <c r="EN56" s="447"/>
      <c r="EO56" s="447"/>
      <c r="EP56" s="447"/>
      <c r="EQ56" s="447"/>
      <c r="ER56" s="448"/>
      <c r="ES56" s="410"/>
      <c r="ET56" s="411"/>
      <c r="EU56" s="411"/>
      <c r="EV56" s="411"/>
      <c r="EW56" s="412"/>
      <c r="EX56" s="410"/>
      <c r="EY56" s="411"/>
      <c r="EZ56" s="411"/>
      <c r="FA56" s="411"/>
      <c r="FB56" s="411"/>
      <c r="FC56" s="411"/>
      <c r="FD56" s="412"/>
      <c r="FE56" s="410"/>
      <c r="FF56" s="411"/>
      <c r="FG56" s="411"/>
      <c r="FH56" s="411"/>
      <c r="FI56" s="411"/>
      <c r="FJ56" s="411"/>
      <c r="FK56" s="412"/>
    </row>
    <row r="57" spans="2:167" ht="9.9499999999999993" customHeight="1">
      <c r="B57" s="413"/>
      <c r="C57" s="414"/>
      <c r="D57" s="415"/>
      <c r="E57" s="458"/>
      <c r="F57" s="459"/>
      <c r="G57" s="459"/>
      <c r="H57" s="459"/>
      <c r="I57" s="460"/>
      <c r="J57" s="467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9"/>
      <c r="V57" s="413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5"/>
      <c r="AR57" s="413"/>
      <c r="AS57" s="414"/>
      <c r="AT57" s="414"/>
      <c r="AU57" s="414"/>
      <c r="AV57" s="414"/>
      <c r="AW57" s="415"/>
      <c r="AX57" s="476"/>
      <c r="AY57" s="477"/>
      <c r="AZ57" s="477"/>
      <c r="BA57" s="477"/>
      <c r="BB57" s="477"/>
      <c r="BC57" s="477"/>
      <c r="BD57" s="477"/>
      <c r="BE57" s="477"/>
      <c r="BF57" s="477"/>
      <c r="BG57" s="477"/>
      <c r="BH57" s="477"/>
      <c r="BI57" s="477"/>
      <c r="BJ57" s="477"/>
      <c r="BK57" s="477"/>
      <c r="BL57" s="477"/>
      <c r="BM57" s="477"/>
      <c r="BN57" s="477"/>
      <c r="BO57" s="477"/>
      <c r="BP57" s="477"/>
      <c r="BQ57" s="477"/>
      <c r="BR57" s="477"/>
      <c r="BS57" s="477"/>
      <c r="BT57" s="478"/>
      <c r="BU57" s="413"/>
      <c r="BV57" s="414"/>
      <c r="BW57" s="414"/>
      <c r="BX57" s="414"/>
      <c r="BY57" s="414"/>
      <c r="BZ57" s="415"/>
      <c r="CA57" s="413"/>
      <c r="CB57" s="414"/>
      <c r="CC57" s="414"/>
      <c r="CD57" s="414"/>
      <c r="CE57" s="414"/>
      <c r="CF57" s="414"/>
      <c r="CG57" s="414"/>
      <c r="CH57" s="414"/>
      <c r="CI57" s="414"/>
      <c r="CJ57" s="414"/>
      <c r="CK57" s="414"/>
      <c r="CL57" s="414"/>
      <c r="CM57" s="414"/>
      <c r="CN57" s="414"/>
      <c r="CO57" s="414"/>
      <c r="CP57" s="414"/>
      <c r="CQ57" s="414"/>
      <c r="CR57" s="414"/>
      <c r="CS57" s="414"/>
      <c r="CT57" s="414"/>
      <c r="CU57" s="414"/>
      <c r="CV57" s="414"/>
      <c r="CW57" s="414"/>
      <c r="CX57" s="415"/>
      <c r="CY57" s="419"/>
      <c r="CZ57" s="420"/>
      <c r="DA57" s="420"/>
      <c r="DB57" s="420"/>
      <c r="DC57" s="420"/>
      <c r="DD57" s="420"/>
      <c r="DE57" s="420"/>
      <c r="DF57" s="420"/>
      <c r="DG57" s="420"/>
      <c r="DH57" s="421"/>
      <c r="DI57" s="413"/>
      <c r="DJ57" s="414"/>
      <c r="DK57" s="414"/>
      <c r="DL57" s="414"/>
      <c r="DM57" s="414"/>
      <c r="DN57" s="414"/>
      <c r="DO57" s="414"/>
      <c r="DP57" s="414"/>
      <c r="DQ57" s="414"/>
      <c r="DR57" s="414"/>
      <c r="DS57" s="414"/>
      <c r="DT57" s="414"/>
      <c r="DU57" s="414"/>
      <c r="DV57" s="415"/>
      <c r="DW57" s="428"/>
      <c r="DX57" s="429"/>
      <c r="DY57" s="429"/>
      <c r="DZ57" s="429"/>
      <c r="EA57" s="429"/>
      <c r="EB57" s="429"/>
      <c r="EC57" s="430"/>
      <c r="ED57" s="437"/>
      <c r="EE57" s="438"/>
      <c r="EF57" s="438"/>
      <c r="EG57" s="438"/>
      <c r="EH57" s="438"/>
      <c r="EI57" s="438"/>
      <c r="EJ57" s="438"/>
      <c r="EK57" s="439"/>
      <c r="EL57" s="449"/>
      <c r="EM57" s="450"/>
      <c r="EN57" s="450"/>
      <c r="EO57" s="450"/>
      <c r="EP57" s="450"/>
      <c r="EQ57" s="450"/>
      <c r="ER57" s="451"/>
      <c r="ES57" s="413"/>
      <c r="ET57" s="414"/>
      <c r="EU57" s="414"/>
      <c r="EV57" s="414"/>
      <c r="EW57" s="415"/>
      <c r="EX57" s="413"/>
      <c r="EY57" s="414"/>
      <c r="EZ57" s="414"/>
      <c r="FA57" s="414"/>
      <c r="FB57" s="414"/>
      <c r="FC57" s="414"/>
      <c r="FD57" s="415"/>
      <c r="FE57" s="413"/>
      <c r="FF57" s="414"/>
      <c r="FG57" s="414"/>
      <c r="FH57" s="414"/>
      <c r="FI57" s="414"/>
      <c r="FJ57" s="414"/>
      <c r="FK57" s="415"/>
    </row>
    <row r="58" spans="2:167" ht="9.9499999999999993" customHeight="1">
      <c r="B58" s="413"/>
      <c r="C58" s="414"/>
      <c r="D58" s="415"/>
      <c r="E58" s="458"/>
      <c r="F58" s="459"/>
      <c r="G58" s="459"/>
      <c r="H58" s="459"/>
      <c r="I58" s="460"/>
      <c r="J58" s="467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9"/>
      <c r="V58" s="413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5"/>
      <c r="AR58" s="413"/>
      <c r="AS58" s="414"/>
      <c r="AT58" s="414"/>
      <c r="AU58" s="414"/>
      <c r="AV58" s="414"/>
      <c r="AW58" s="415"/>
      <c r="AX58" s="476"/>
      <c r="AY58" s="477"/>
      <c r="AZ58" s="477"/>
      <c r="BA58" s="477"/>
      <c r="BB58" s="477"/>
      <c r="BC58" s="477"/>
      <c r="BD58" s="477"/>
      <c r="BE58" s="477"/>
      <c r="BF58" s="477"/>
      <c r="BG58" s="477"/>
      <c r="BH58" s="477"/>
      <c r="BI58" s="477"/>
      <c r="BJ58" s="477"/>
      <c r="BK58" s="477"/>
      <c r="BL58" s="477"/>
      <c r="BM58" s="477"/>
      <c r="BN58" s="477"/>
      <c r="BO58" s="477"/>
      <c r="BP58" s="477"/>
      <c r="BQ58" s="477"/>
      <c r="BR58" s="477"/>
      <c r="BS58" s="477"/>
      <c r="BT58" s="478"/>
      <c r="BU58" s="413"/>
      <c r="BV58" s="414"/>
      <c r="BW58" s="414"/>
      <c r="BX58" s="414"/>
      <c r="BY58" s="414"/>
      <c r="BZ58" s="415"/>
      <c r="CA58" s="413"/>
      <c r="CB58" s="414"/>
      <c r="CC58" s="414"/>
      <c r="CD58" s="414"/>
      <c r="CE58" s="414"/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/>
      <c r="CT58" s="414"/>
      <c r="CU58" s="414"/>
      <c r="CV58" s="414"/>
      <c r="CW58" s="414"/>
      <c r="CX58" s="415"/>
      <c r="CY58" s="419"/>
      <c r="CZ58" s="420"/>
      <c r="DA58" s="420"/>
      <c r="DB58" s="420"/>
      <c r="DC58" s="420"/>
      <c r="DD58" s="420"/>
      <c r="DE58" s="420"/>
      <c r="DF58" s="420"/>
      <c r="DG58" s="420"/>
      <c r="DH58" s="421"/>
      <c r="DI58" s="413"/>
      <c r="DJ58" s="414"/>
      <c r="DK58" s="414"/>
      <c r="DL58" s="414"/>
      <c r="DM58" s="414"/>
      <c r="DN58" s="414"/>
      <c r="DO58" s="414"/>
      <c r="DP58" s="414"/>
      <c r="DQ58" s="414"/>
      <c r="DR58" s="414"/>
      <c r="DS58" s="414"/>
      <c r="DT58" s="414"/>
      <c r="DU58" s="414"/>
      <c r="DV58" s="415"/>
      <c r="DW58" s="428"/>
      <c r="DX58" s="429"/>
      <c r="DY58" s="429"/>
      <c r="DZ58" s="429"/>
      <c r="EA58" s="429"/>
      <c r="EB58" s="429"/>
      <c r="EC58" s="430"/>
      <c r="ED58" s="437"/>
      <c r="EE58" s="438"/>
      <c r="EF58" s="438"/>
      <c r="EG58" s="438"/>
      <c r="EH58" s="438"/>
      <c r="EI58" s="438"/>
      <c r="EJ58" s="438"/>
      <c r="EK58" s="439"/>
      <c r="EL58" s="449"/>
      <c r="EM58" s="450"/>
      <c r="EN58" s="450"/>
      <c r="EO58" s="450"/>
      <c r="EP58" s="450"/>
      <c r="EQ58" s="450"/>
      <c r="ER58" s="451"/>
      <c r="ES58" s="413"/>
      <c r="ET58" s="414"/>
      <c r="EU58" s="414"/>
      <c r="EV58" s="414"/>
      <c r="EW58" s="415"/>
      <c r="EX58" s="413"/>
      <c r="EY58" s="414"/>
      <c r="EZ58" s="414"/>
      <c r="FA58" s="414"/>
      <c r="FB58" s="414"/>
      <c r="FC58" s="414"/>
      <c r="FD58" s="415"/>
      <c r="FE58" s="413"/>
      <c r="FF58" s="414"/>
      <c r="FG58" s="414"/>
      <c r="FH58" s="414"/>
      <c r="FI58" s="414"/>
      <c r="FJ58" s="414"/>
      <c r="FK58" s="415"/>
    </row>
    <row r="59" spans="2:167" ht="9.9499999999999993" customHeight="1">
      <c r="B59" s="413"/>
      <c r="C59" s="414"/>
      <c r="D59" s="415"/>
      <c r="E59" s="458"/>
      <c r="F59" s="459"/>
      <c r="G59" s="459"/>
      <c r="H59" s="459"/>
      <c r="I59" s="460"/>
      <c r="J59" s="467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9"/>
      <c r="V59" s="413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  <c r="AO59" s="414"/>
      <c r="AP59" s="414"/>
      <c r="AQ59" s="415"/>
      <c r="AR59" s="413"/>
      <c r="AS59" s="414"/>
      <c r="AT59" s="414"/>
      <c r="AU59" s="414"/>
      <c r="AV59" s="414"/>
      <c r="AW59" s="415"/>
      <c r="AX59" s="476"/>
      <c r="AY59" s="477"/>
      <c r="AZ59" s="477"/>
      <c r="BA59" s="477"/>
      <c r="BB59" s="477"/>
      <c r="BC59" s="477"/>
      <c r="BD59" s="477"/>
      <c r="BE59" s="477"/>
      <c r="BF59" s="477"/>
      <c r="BG59" s="477"/>
      <c r="BH59" s="477"/>
      <c r="BI59" s="477"/>
      <c r="BJ59" s="477"/>
      <c r="BK59" s="477"/>
      <c r="BL59" s="477"/>
      <c r="BM59" s="477"/>
      <c r="BN59" s="477"/>
      <c r="BO59" s="477"/>
      <c r="BP59" s="477"/>
      <c r="BQ59" s="477"/>
      <c r="BR59" s="477"/>
      <c r="BS59" s="477"/>
      <c r="BT59" s="478"/>
      <c r="BU59" s="413"/>
      <c r="BV59" s="414"/>
      <c r="BW59" s="414"/>
      <c r="BX59" s="414"/>
      <c r="BY59" s="414"/>
      <c r="BZ59" s="415"/>
      <c r="CA59" s="413"/>
      <c r="CB59" s="414"/>
      <c r="CC59" s="414"/>
      <c r="CD59" s="414"/>
      <c r="CE59" s="414"/>
      <c r="CF59" s="414"/>
      <c r="CG59" s="414"/>
      <c r="CH59" s="414"/>
      <c r="CI59" s="414"/>
      <c r="CJ59" s="414"/>
      <c r="CK59" s="414"/>
      <c r="CL59" s="414"/>
      <c r="CM59" s="414"/>
      <c r="CN59" s="414"/>
      <c r="CO59" s="414"/>
      <c r="CP59" s="414"/>
      <c r="CQ59" s="414"/>
      <c r="CR59" s="414"/>
      <c r="CS59" s="414"/>
      <c r="CT59" s="414"/>
      <c r="CU59" s="414"/>
      <c r="CV59" s="414"/>
      <c r="CW59" s="414"/>
      <c r="CX59" s="415"/>
      <c r="CY59" s="419" t="s">
        <v>253</v>
      </c>
      <c r="CZ59" s="420"/>
      <c r="DA59" s="420"/>
      <c r="DB59" s="420"/>
      <c r="DC59" s="420"/>
      <c r="DD59" s="420"/>
      <c r="DE59" s="420"/>
      <c r="DF59" s="420"/>
      <c r="DG59" s="420"/>
      <c r="DH59" s="421"/>
      <c r="DI59" s="413"/>
      <c r="DJ59" s="414"/>
      <c r="DK59" s="414"/>
      <c r="DL59" s="414"/>
      <c r="DM59" s="414"/>
      <c r="DN59" s="414"/>
      <c r="DO59" s="414"/>
      <c r="DP59" s="414"/>
      <c r="DQ59" s="414"/>
      <c r="DR59" s="414"/>
      <c r="DS59" s="414"/>
      <c r="DT59" s="414"/>
      <c r="DU59" s="414"/>
      <c r="DV59" s="415"/>
      <c r="DW59" s="428"/>
      <c r="DX59" s="429"/>
      <c r="DY59" s="429"/>
      <c r="DZ59" s="429"/>
      <c r="EA59" s="429"/>
      <c r="EB59" s="429"/>
      <c r="EC59" s="430"/>
      <c r="ED59" s="437"/>
      <c r="EE59" s="438"/>
      <c r="EF59" s="438"/>
      <c r="EG59" s="438"/>
      <c r="EH59" s="438"/>
      <c r="EI59" s="438"/>
      <c r="EJ59" s="438"/>
      <c r="EK59" s="439"/>
      <c r="EL59" s="449"/>
      <c r="EM59" s="450"/>
      <c r="EN59" s="450"/>
      <c r="EO59" s="450"/>
      <c r="EP59" s="450"/>
      <c r="EQ59" s="450"/>
      <c r="ER59" s="451"/>
      <c r="ES59" s="413"/>
      <c r="ET59" s="414"/>
      <c r="EU59" s="414"/>
      <c r="EV59" s="414"/>
      <c r="EW59" s="415"/>
      <c r="EX59" s="413"/>
      <c r="EY59" s="414"/>
      <c r="EZ59" s="414"/>
      <c r="FA59" s="414"/>
      <c r="FB59" s="414"/>
      <c r="FC59" s="414"/>
      <c r="FD59" s="415"/>
      <c r="FE59" s="413"/>
      <c r="FF59" s="414"/>
      <c r="FG59" s="414"/>
      <c r="FH59" s="414"/>
      <c r="FI59" s="414"/>
      <c r="FJ59" s="414"/>
      <c r="FK59" s="415"/>
    </row>
    <row r="60" spans="2:167" ht="9.9499999999999993" customHeight="1">
      <c r="B60" s="413"/>
      <c r="C60" s="414"/>
      <c r="D60" s="415"/>
      <c r="E60" s="458"/>
      <c r="F60" s="459"/>
      <c r="G60" s="459"/>
      <c r="H60" s="459"/>
      <c r="I60" s="460"/>
      <c r="J60" s="467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9"/>
      <c r="V60" s="413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5"/>
      <c r="AR60" s="413"/>
      <c r="AS60" s="414"/>
      <c r="AT60" s="414"/>
      <c r="AU60" s="414"/>
      <c r="AV60" s="414"/>
      <c r="AW60" s="415"/>
      <c r="AX60" s="476"/>
      <c r="AY60" s="477"/>
      <c r="AZ60" s="477"/>
      <c r="BA60" s="477"/>
      <c r="BB60" s="477"/>
      <c r="BC60" s="477"/>
      <c r="BD60" s="477"/>
      <c r="BE60" s="477"/>
      <c r="BF60" s="477"/>
      <c r="BG60" s="477"/>
      <c r="BH60" s="477"/>
      <c r="BI60" s="477"/>
      <c r="BJ60" s="477"/>
      <c r="BK60" s="477"/>
      <c r="BL60" s="477"/>
      <c r="BM60" s="477"/>
      <c r="BN60" s="477"/>
      <c r="BO60" s="477"/>
      <c r="BP60" s="477"/>
      <c r="BQ60" s="477"/>
      <c r="BR60" s="477"/>
      <c r="BS60" s="477"/>
      <c r="BT60" s="478"/>
      <c r="BU60" s="413"/>
      <c r="BV60" s="414"/>
      <c r="BW60" s="414"/>
      <c r="BX60" s="414"/>
      <c r="BY60" s="414"/>
      <c r="BZ60" s="415"/>
      <c r="CA60" s="413"/>
      <c r="CB60" s="414"/>
      <c r="CC60" s="414"/>
      <c r="CD60" s="414"/>
      <c r="CE60" s="414"/>
      <c r="CF60" s="414"/>
      <c r="CG60" s="414"/>
      <c r="CH60" s="414"/>
      <c r="CI60" s="414"/>
      <c r="CJ60" s="414"/>
      <c r="CK60" s="414"/>
      <c r="CL60" s="414"/>
      <c r="CM60" s="414"/>
      <c r="CN60" s="414"/>
      <c r="CO60" s="414"/>
      <c r="CP60" s="414"/>
      <c r="CQ60" s="414"/>
      <c r="CR60" s="414"/>
      <c r="CS60" s="414"/>
      <c r="CT60" s="414"/>
      <c r="CU60" s="414"/>
      <c r="CV60" s="414"/>
      <c r="CW60" s="414"/>
      <c r="CX60" s="415"/>
      <c r="CY60" s="419"/>
      <c r="CZ60" s="420"/>
      <c r="DA60" s="420"/>
      <c r="DB60" s="420"/>
      <c r="DC60" s="420"/>
      <c r="DD60" s="420"/>
      <c r="DE60" s="420"/>
      <c r="DF60" s="420"/>
      <c r="DG60" s="420"/>
      <c r="DH60" s="421"/>
      <c r="DI60" s="413"/>
      <c r="DJ60" s="414"/>
      <c r="DK60" s="414"/>
      <c r="DL60" s="414"/>
      <c r="DM60" s="414"/>
      <c r="DN60" s="414"/>
      <c r="DO60" s="414"/>
      <c r="DP60" s="414"/>
      <c r="DQ60" s="414"/>
      <c r="DR60" s="414"/>
      <c r="DS60" s="414"/>
      <c r="DT60" s="414"/>
      <c r="DU60" s="414"/>
      <c r="DV60" s="415"/>
      <c r="DW60" s="428"/>
      <c r="DX60" s="429"/>
      <c r="DY60" s="429"/>
      <c r="DZ60" s="429"/>
      <c r="EA60" s="429"/>
      <c r="EB60" s="429"/>
      <c r="EC60" s="430"/>
      <c r="ED60" s="437"/>
      <c r="EE60" s="438"/>
      <c r="EF60" s="438"/>
      <c r="EG60" s="438"/>
      <c r="EH60" s="438"/>
      <c r="EI60" s="438"/>
      <c r="EJ60" s="438"/>
      <c r="EK60" s="439"/>
      <c r="EL60" s="449"/>
      <c r="EM60" s="450"/>
      <c r="EN60" s="450"/>
      <c r="EO60" s="450"/>
      <c r="EP60" s="450"/>
      <c r="EQ60" s="450"/>
      <c r="ER60" s="451"/>
      <c r="ES60" s="413"/>
      <c r="ET60" s="414"/>
      <c r="EU60" s="414"/>
      <c r="EV60" s="414"/>
      <c r="EW60" s="415"/>
      <c r="EX60" s="413"/>
      <c r="EY60" s="414"/>
      <c r="EZ60" s="414"/>
      <c r="FA60" s="414"/>
      <c r="FB60" s="414"/>
      <c r="FC60" s="414"/>
      <c r="FD60" s="415"/>
      <c r="FE60" s="413"/>
      <c r="FF60" s="414"/>
      <c r="FG60" s="414"/>
      <c r="FH60" s="414"/>
      <c r="FI60" s="414"/>
      <c r="FJ60" s="414"/>
      <c r="FK60" s="415"/>
    </row>
    <row r="61" spans="2:167" ht="9.9499999999999993" customHeight="1">
      <c r="B61" s="413"/>
      <c r="C61" s="414"/>
      <c r="D61" s="415"/>
      <c r="E61" s="458"/>
      <c r="F61" s="459"/>
      <c r="G61" s="459"/>
      <c r="H61" s="459"/>
      <c r="I61" s="460"/>
      <c r="J61" s="467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9"/>
      <c r="V61" s="413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  <c r="AO61" s="414"/>
      <c r="AP61" s="414"/>
      <c r="AQ61" s="415"/>
      <c r="AR61" s="413"/>
      <c r="AS61" s="414"/>
      <c r="AT61" s="414"/>
      <c r="AU61" s="414"/>
      <c r="AV61" s="414"/>
      <c r="AW61" s="415"/>
      <c r="AX61" s="476"/>
      <c r="AY61" s="477"/>
      <c r="AZ61" s="477"/>
      <c r="BA61" s="477"/>
      <c r="BB61" s="477"/>
      <c r="BC61" s="477"/>
      <c r="BD61" s="477"/>
      <c r="BE61" s="477"/>
      <c r="BF61" s="477"/>
      <c r="BG61" s="477"/>
      <c r="BH61" s="477"/>
      <c r="BI61" s="477"/>
      <c r="BJ61" s="477"/>
      <c r="BK61" s="477"/>
      <c r="BL61" s="477"/>
      <c r="BM61" s="477"/>
      <c r="BN61" s="477"/>
      <c r="BO61" s="477"/>
      <c r="BP61" s="477"/>
      <c r="BQ61" s="477"/>
      <c r="BR61" s="477"/>
      <c r="BS61" s="477"/>
      <c r="BT61" s="478"/>
      <c r="BU61" s="413"/>
      <c r="BV61" s="414"/>
      <c r="BW61" s="414"/>
      <c r="BX61" s="414"/>
      <c r="BY61" s="414"/>
      <c r="BZ61" s="415"/>
      <c r="CA61" s="413"/>
      <c r="CB61" s="414"/>
      <c r="CC61" s="414"/>
      <c r="CD61" s="414"/>
      <c r="CE61" s="414"/>
      <c r="CF61" s="414"/>
      <c r="CG61" s="414"/>
      <c r="CH61" s="414"/>
      <c r="CI61" s="414"/>
      <c r="CJ61" s="414"/>
      <c r="CK61" s="414"/>
      <c r="CL61" s="414"/>
      <c r="CM61" s="414"/>
      <c r="CN61" s="414"/>
      <c r="CO61" s="414"/>
      <c r="CP61" s="414"/>
      <c r="CQ61" s="414"/>
      <c r="CR61" s="414"/>
      <c r="CS61" s="414"/>
      <c r="CT61" s="414"/>
      <c r="CU61" s="414"/>
      <c r="CV61" s="414"/>
      <c r="CW61" s="414"/>
      <c r="CX61" s="415"/>
      <c r="CY61" s="419"/>
      <c r="CZ61" s="420"/>
      <c r="DA61" s="420"/>
      <c r="DB61" s="420"/>
      <c r="DC61" s="420"/>
      <c r="DD61" s="420"/>
      <c r="DE61" s="420"/>
      <c r="DF61" s="420"/>
      <c r="DG61" s="420"/>
      <c r="DH61" s="421"/>
      <c r="DI61" s="413"/>
      <c r="DJ61" s="414"/>
      <c r="DK61" s="414"/>
      <c r="DL61" s="414"/>
      <c r="DM61" s="414"/>
      <c r="DN61" s="414"/>
      <c r="DO61" s="414"/>
      <c r="DP61" s="414"/>
      <c r="DQ61" s="414"/>
      <c r="DR61" s="414"/>
      <c r="DS61" s="414"/>
      <c r="DT61" s="414"/>
      <c r="DU61" s="414"/>
      <c r="DV61" s="415"/>
      <c r="DW61" s="428"/>
      <c r="DX61" s="429"/>
      <c r="DY61" s="429"/>
      <c r="DZ61" s="429"/>
      <c r="EA61" s="429"/>
      <c r="EB61" s="429"/>
      <c r="EC61" s="430"/>
      <c r="ED61" s="437"/>
      <c r="EE61" s="438"/>
      <c r="EF61" s="438"/>
      <c r="EG61" s="438"/>
      <c r="EH61" s="438"/>
      <c r="EI61" s="438"/>
      <c r="EJ61" s="438"/>
      <c r="EK61" s="439"/>
      <c r="EL61" s="449"/>
      <c r="EM61" s="450"/>
      <c r="EN61" s="450"/>
      <c r="EO61" s="450"/>
      <c r="EP61" s="450"/>
      <c r="EQ61" s="450"/>
      <c r="ER61" s="451"/>
      <c r="ES61" s="413"/>
      <c r="ET61" s="414"/>
      <c r="EU61" s="414"/>
      <c r="EV61" s="414"/>
      <c r="EW61" s="415"/>
      <c r="EX61" s="413"/>
      <c r="EY61" s="414"/>
      <c r="EZ61" s="414"/>
      <c r="FA61" s="414"/>
      <c r="FB61" s="414"/>
      <c r="FC61" s="414"/>
      <c r="FD61" s="415"/>
      <c r="FE61" s="413"/>
      <c r="FF61" s="414"/>
      <c r="FG61" s="414"/>
      <c r="FH61" s="414"/>
      <c r="FI61" s="414"/>
      <c r="FJ61" s="414"/>
      <c r="FK61" s="415"/>
    </row>
    <row r="62" spans="2:167" ht="9.9499999999999993" customHeight="1">
      <c r="B62" s="416"/>
      <c r="C62" s="417"/>
      <c r="D62" s="418"/>
      <c r="E62" s="461"/>
      <c r="F62" s="462"/>
      <c r="G62" s="462"/>
      <c r="H62" s="462"/>
      <c r="I62" s="463"/>
      <c r="J62" s="470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2"/>
      <c r="V62" s="416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8"/>
      <c r="AR62" s="416"/>
      <c r="AS62" s="417"/>
      <c r="AT62" s="417"/>
      <c r="AU62" s="417"/>
      <c r="AV62" s="417"/>
      <c r="AW62" s="418"/>
      <c r="AX62" s="479"/>
      <c r="AY62" s="480"/>
      <c r="AZ62" s="480"/>
      <c r="BA62" s="480"/>
      <c r="BB62" s="480"/>
      <c r="BC62" s="480"/>
      <c r="BD62" s="480"/>
      <c r="BE62" s="480"/>
      <c r="BF62" s="480"/>
      <c r="BG62" s="480"/>
      <c r="BH62" s="480"/>
      <c r="BI62" s="480"/>
      <c r="BJ62" s="480"/>
      <c r="BK62" s="480"/>
      <c r="BL62" s="480"/>
      <c r="BM62" s="480"/>
      <c r="BN62" s="480"/>
      <c r="BO62" s="480"/>
      <c r="BP62" s="480"/>
      <c r="BQ62" s="480"/>
      <c r="BR62" s="480"/>
      <c r="BS62" s="480"/>
      <c r="BT62" s="481"/>
      <c r="BU62" s="416"/>
      <c r="BV62" s="417"/>
      <c r="BW62" s="417"/>
      <c r="BX62" s="417"/>
      <c r="BY62" s="417"/>
      <c r="BZ62" s="418"/>
      <c r="CA62" s="416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  <c r="CU62" s="417"/>
      <c r="CV62" s="417"/>
      <c r="CW62" s="417"/>
      <c r="CX62" s="418"/>
      <c r="CY62" s="422"/>
      <c r="CZ62" s="423"/>
      <c r="DA62" s="423"/>
      <c r="DB62" s="423"/>
      <c r="DC62" s="423"/>
      <c r="DD62" s="423"/>
      <c r="DE62" s="423"/>
      <c r="DF62" s="423"/>
      <c r="DG62" s="423"/>
      <c r="DH62" s="424"/>
      <c r="DI62" s="416"/>
      <c r="DJ62" s="417"/>
      <c r="DK62" s="417"/>
      <c r="DL62" s="417"/>
      <c r="DM62" s="417"/>
      <c r="DN62" s="417"/>
      <c r="DO62" s="417"/>
      <c r="DP62" s="417"/>
      <c r="DQ62" s="417"/>
      <c r="DR62" s="417"/>
      <c r="DS62" s="417"/>
      <c r="DT62" s="417"/>
      <c r="DU62" s="417"/>
      <c r="DV62" s="418"/>
      <c r="DW62" s="431"/>
      <c r="DX62" s="432"/>
      <c r="DY62" s="432"/>
      <c r="DZ62" s="432"/>
      <c r="EA62" s="432"/>
      <c r="EB62" s="432"/>
      <c r="EC62" s="433"/>
      <c r="ED62" s="440"/>
      <c r="EE62" s="441"/>
      <c r="EF62" s="441"/>
      <c r="EG62" s="441"/>
      <c r="EH62" s="441"/>
      <c r="EI62" s="441"/>
      <c r="EJ62" s="441"/>
      <c r="EK62" s="442"/>
      <c r="EL62" s="452"/>
      <c r="EM62" s="453"/>
      <c r="EN62" s="453"/>
      <c r="EO62" s="453"/>
      <c r="EP62" s="453"/>
      <c r="EQ62" s="453"/>
      <c r="ER62" s="454"/>
      <c r="ES62" s="416"/>
      <c r="ET62" s="417"/>
      <c r="EU62" s="417"/>
      <c r="EV62" s="417"/>
      <c r="EW62" s="418"/>
      <c r="EX62" s="416"/>
      <c r="EY62" s="417"/>
      <c r="EZ62" s="417"/>
      <c r="FA62" s="417"/>
      <c r="FB62" s="417"/>
      <c r="FC62" s="417"/>
      <c r="FD62" s="418"/>
      <c r="FE62" s="416"/>
      <c r="FF62" s="417"/>
      <c r="FG62" s="417"/>
      <c r="FH62" s="417"/>
      <c r="FI62" s="417"/>
      <c r="FJ62" s="417"/>
      <c r="FK62" s="418"/>
    </row>
    <row r="63" spans="2:167" ht="9.9499999999999993" customHeight="1">
      <c r="B63" s="410"/>
      <c r="C63" s="411"/>
      <c r="D63" s="412"/>
      <c r="E63" s="455"/>
      <c r="F63" s="456"/>
      <c r="G63" s="456"/>
      <c r="H63" s="456"/>
      <c r="I63" s="457"/>
      <c r="J63" s="464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6"/>
      <c r="V63" s="410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1"/>
      <c r="AK63" s="411"/>
      <c r="AL63" s="411"/>
      <c r="AM63" s="411"/>
      <c r="AN63" s="411"/>
      <c r="AO63" s="411"/>
      <c r="AP63" s="411"/>
      <c r="AQ63" s="412"/>
      <c r="AR63" s="410"/>
      <c r="AS63" s="411"/>
      <c r="AT63" s="411"/>
      <c r="AU63" s="411"/>
      <c r="AV63" s="411"/>
      <c r="AW63" s="412"/>
      <c r="AX63" s="473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474"/>
      <c r="BS63" s="474"/>
      <c r="BT63" s="475"/>
      <c r="BU63" s="410"/>
      <c r="BV63" s="411"/>
      <c r="BW63" s="411"/>
      <c r="BX63" s="411"/>
      <c r="BY63" s="411"/>
      <c r="BZ63" s="412"/>
      <c r="CA63" s="410"/>
      <c r="CB63" s="411"/>
      <c r="CC63" s="411"/>
      <c r="CD63" s="411"/>
      <c r="CE63" s="411"/>
      <c r="CF63" s="411"/>
      <c r="CG63" s="411"/>
      <c r="CH63" s="411"/>
      <c r="CI63" s="411"/>
      <c r="CJ63" s="411"/>
      <c r="CK63" s="411"/>
      <c r="CL63" s="411"/>
      <c r="CM63" s="411"/>
      <c r="CN63" s="411"/>
      <c r="CO63" s="411"/>
      <c r="CP63" s="411"/>
      <c r="CQ63" s="411"/>
      <c r="CR63" s="411"/>
      <c r="CS63" s="411"/>
      <c r="CT63" s="411"/>
      <c r="CU63" s="411"/>
      <c r="CV63" s="411"/>
      <c r="CW63" s="411"/>
      <c r="CX63" s="412"/>
      <c r="CY63" s="443"/>
      <c r="CZ63" s="444"/>
      <c r="DA63" s="444"/>
      <c r="DB63" s="444"/>
      <c r="DC63" s="444"/>
      <c r="DD63" s="444"/>
      <c r="DE63" s="444"/>
      <c r="DF63" s="444"/>
      <c r="DG63" s="444"/>
      <c r="DH63" s="445"/>
      <c r="DI63" s="410"/>
      <c r="DJ63" s="411"/>
      <c r="DK63" s="411"/>
      <c r="DL63" s="411"/>
      <c r="DM63" s="411"/>
      <c r="DN63" s="411"/>
      <c r="DO63" s="411"/>
      <c r="DP63" s="411"/>
      <c r="DQ63" s="411"/>
      <c r="DR63" s="411"/>
      <c r="DS63" s="411"/>
      <c r="DT63" s="411"/>
      <c r="DU63" s="411"/>
      <c r="DV63" s="412"/>
      <c r="DW63" s="425"/>
      <c r="DX63" s="426"/>
      <c r="DY63" s="426"/>
      <c r="DZ63" s="426"/>
      <c r="EA63" s="426"/>
      <c r="EB63" s="426"/>
      <c r="EC63" s="427"/>
      <c r="ED63" s="434"/>
      <c r="EE63" s="435"/>
      <c r="EF63" s="435"/>
      <c r="EG63" s="435"/>
      <c r="EH63" s="435"/>
      <c r="EI63" s="435"/>
      <c r="EJ63" s="435"/>
      <c r="EK63" s="436"/>
      <c r="EL63" s="446"/>
      <c r="EM63" s="447"/>
      <c r="EN63" s="447"/>
      <c r="EO63" s="447"/>
      <c r="EP63" s="447"/>
      <c r="EQ63" s="447"/>
      <c r="ER63" s="448"/>
      <c r="ES63" s="410"/>
      <c r="ET63" s="411"/>
      <c r="EU63" s="411"/>
      <c r="EV63" s="411"/>
      <c r="EW63" s="412"/>
      <c r="EX63" s="410"/>
      <c r="EY63" s="411"/>
      <c r="EZ63" s="411"/>
      <c r="FA63" s="411"/>
      <c r="FB63" s="411"/>
      <c r="FC63" s="411"/>
      <c r="FD63" s="412"/>
      <c r="FE63" s="410"/>
      <c r="FF63" s="411"/>
      <c r="FG63" s="411"/>
      <c r="FH63" s="411"/>
      <c r="FI63" s="411"/>
      <c r="FJ63" s="411"/>
      <c r="FK63" s="412"/>
    </row>
    <row r="64" spans="2:167" ht="9.9499999999999993" customHeight="1">
      <c r="B64" s="413"/>
      <c r="C64" s="414"/>
      <c r="D64" s="415"/>
      <c r="E64" s="458"/>
      <c r="F64" s="459"/>
      <c r="G64" s="459"/>
      <c r="H64" s="459"/>
      <c r="I64" s="460"/>
      <c r="J64" s="467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9"/>
      <c r="V64" s="413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  <c r="AO64" s="414"/>
      <c r="AP64" s="414"/>
      <c r="AQ64" s="415"/>
      <c r="AR64" s="413"/>
      <c r="AS64" s="414"/>
      <c r="AT64" s="414"/>
      <c r="AU64" s="414"/>
      <c r="AV64" s="414"/>
      <c r="AW64" s="415"/>
      <c r="AX64" s="476"/>
      <c r="AY64" s="477"/>
      <c r="AZ64" s="477"/>
      <c r="BA64" s="477"/>
      <c r="BB64" s="477"/>
      <c r="BC64" s="477"/>
      <c r="BD64" s="477"/>
      <c r="BE64" s="477"/>
      <c r="BF64" s="477"/>
      <c r="BG64" s="477"/>
      <c r="BH64" s="477"/>
      <c r="BI64" s="477"/>
      <c r="BJ64" s="477"/>
      <c r="BK64" s="477"/>
      <c r="BL64" s="477"/>
      <c r="BM64" s="477"/>
      <c r="BN64" s="477"/>
      <c r="BO64" s="477"/>
      <c r="BP64" s="477"/>
      <c r="BQ64" s="477"/>
      <c r="BR64" s="477"/>
      <c r="BS64" s="477"/>
      <c r="BT64" s="478"/>
      <c r="BU64" s="413"/>
      <c r="BV64" s="414"/>
      <c r="BW64" s="414"/>
      <c r="BX64" s="414"/>
      <c r="BY64" s="414"/>
      <c r="BZ64" s="415"/>
      <c r="CA64" s="413"/>
      <c r="CB64" s="414"/>
      <c r="CC64" s="414"/>
      <c r="CD64" s="414"/>
      <c r="CE64" s="414"/>
      <c r="CF64" s="414"/>
      <c r="CG64" s="414"/>
      <c r="CH64" s="414"/>
      <c r="CI64" s="414"/>
      <c r="CJ64" s="414"/>
      <c r="CK64" s="414"/>
      <c r="CL64" s="414"/>
      <c r="CM64" s="414"/>
      <c r="CN64" s="414"/>
      <c r="CO64" s="414"/>
      <c r="CP64" s="414"/>
      <c r="CQ64" s="414"/>
      <c r="CR64" s="414"/>
      <c r="CS64" s="414"/>
      <c r="CT64" s="414"/>
      <c r="CU64" s="414"/>
      <c r="CV64" s="414"/>
      <c r="CW64" s="414"/>
      <c r="CX64" s="415"/>
      <c r="CY64" s="419"/>
      <c r="CZ64" s="420"/>
      <c r="DA64" s="420"/>
      <c r="DB64" s="420"/>
      <c r="DC64" s="420"/>
      <c r="DD64" s="420"/>
      <c r="DE64" s="420"/>
      <c r="DF64" s="420"/>
      <c r="DG64" s="420"/>
      <c r="DH64" s="421"/>
      <c r="DI64" s="413"/>
      <c r="DJ64" s="414"/>
      <c r="DK64" s="414"/>
      <c r="DL64" s="414"/>
      <c r="DM64" s="414"/>
      <c r="DN64" s="414"/>
      <c r="DO64" s="414"/>
      <c r="DP64" s="414"/>
      <c r="DQ64" s="414"/>
      <c r="DR64" s="414"/>
      <c r="DS64" s="414"/>
      <c r="DT64" s="414"/>
      <c r="DU64" s="414"/>
      <c r="DV64" s="415"/>
      <c r="DW64" s="428"/>
      <c r="DX64" s="429"/>
      <c r="DY64" s="429"/>
      <c r="DZ64" s="429"/>
      <c r="EA64" s="429"/>
      <c r="EB64" s="429"/>
      <c r="EC64" s="430"/>
      <c r="ED64" s="437"/>
      <c r="EE64" s="438"/>
      <c r="EF64" s="438"/>
      <c r="EG64" s="438"/>
      <c r="EH64" s="438"/>
      <c r="EI64" s="438"/>
      <c r="EJ64" s="438"/>
      <c r="EK64" s="439"/>
      <c r="EL64" s="449"/>
      <c r="EM64" s="450"/>
      <c r="EN64" s="450"/>
      <c r="EO64" s="450"/>
      <c r="EP64" s="450"/>
      <c r="EQ64" s="450"/>
      <c r="ER64" s="451"/>
      <c r="ES64" s="413"/>
      <c r="ET64" s="414"/>
      <c r="EU64" s="414"/>
      <c r="EV64" s="414"/>
      <c r="EW64" s="415"/>
      <c r="EX64" s="413"/>
      <c r="EY64" s="414"/>
      <c r="EZ64" s="414"/>
      <c r="FA64" s="414"/>
      <c r="FB64" s="414"/>
      <c r="FC64" s="414"/>
      <c r="FD64" s="415"/>
      <c r="FE64" s="413"/>
      <c r="FF64" s="414"/>
      <c r="FG64" s="414"/>
      <c r="FH64" s="414"/>
      <c r="FI64" s="414"/>
      <c r="FJ64" s="414"/>
      <c r="FK64" s="415"/>
    </row>
    <row r="65" spans="2:167" ht="9.9499999999999993" customHeight="1">
      <c r="B65" s="413"/>
      <c r="C65" s="414"/>
      <c r="D65" s="415"/>
      <c r="E65" s="458"/>
      <c r="F65" s="459"/>
      <c r="G65" s="459"/>
      <c r="H65" s="459"/>
      <c r="I65" s="460"/>
      <c r="J65" s="467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9"/>
      <c r="V65" s="413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  <c r="AO65" s="414"/>
      <c r="AP65" s="414"/>
      <c r="AQ65" s="415"/>
      <c r="AR65" s="413"/>
      <c r="AS65" s="414"/>
      <c r="AT65" s="414"/>
      <c r="AU65" s="414"/>
      <c r="AV65" s="414"/>
      <c r="AW65" s="415"/>
      <c r="AX65" s="476"/>
      <c r="AY65" s="477"/>
      <c r="AZ65" s="477"/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  <c r="BK65" s="477"/>
      <c r="BL65" s="477"/>
      <c r="BM65" s="477"/>
      <c r="BN65" s="477"/>
      <c r="BO65" s="477"/>
      <c r="BP65" s="477"/>
      <c r="BQ65" s="477"/>
      <c r="BR65" s="477"/>
      <c r="BS65" s="477"/>
      <c r="BT65" s="478"/>
      <c r="BU65" s="413"/>
      <c r="BV65" s="414"/>
      <c r="BW65" s="414"/>
      <c r="BX65" s="414"/>
      <c r="BY65" s="414"/>
      <c r="BZ65" s="415"/>
      <c r="CA65" s="413"/>
      <c r="CB65" s="414"/>
      <c r="CC65" s="414"/>
      <c r="CD65" s="414"/>
      <c r="CE65" s="414"/>
      <c r="CF65" s="414"/>
      <c r="CG65" s="414"/>
      <c r="CH65" s="414"/>
      <c r="CI65" s="414"/>
      <c r="CJ65" s="414"/>
      <c r="CK65" s="414"/>
      <c r="CL65" s="414"/>
      <c r="CM65" s="414"/>
      <c r="CN65" s="414"/>
      <c r="CO65" s="414"/>
      <c r="CP65" s="414"/>
      <c r="CQ65" s="414"/>
      <c r="CR65" s="414"/>
      <c r="CS65" s="414"/>
      <c r="CT65" s="414"/>
      <c r="CU65" s="414"/>
      <c r="CV65" s="414"/>
      <c r="CW65" s="414"/>
      <c r="CX65" s="415"/>
      <c r="CY65" s="419"/>
      <c r="CZ65" s="420"/>
      <c r="DA65" s="420"/>
      <c r="DB65" s="420"/>
      <c r="DC65" s="420"/>
      <c r="DD65" s="420"/>
      <c r="DE65" s="420"/>
      <c r="DF65" s="420"/>
      <c r="DG65" s="420"/>
      <c r="DH65" s="421"/>
      <c r="DI65" s="413"/>
      <c r="DJ65" s="414"/>
      <c r="DK65" s="414"/>
      <c r="DL65" s="414"/>
      <c r="DM65" s="414"/>
      <c r="DN65" s="414"/>
      <c r="DO65" s="414"/>
      <c r="DP65" s="414"/>
      <c r="DQ65" s="414"/>
      <c r="DR65" s="414"/>
      <c r="DS65" s="414"/>
      <c r="DT65" s="414"/>
      <c r="DU65" s="414"/>
      <c r="DV65" s="415"/>
      <c r="DW65" s="428"/>
      <c r="DX65" s="429"/>
      <c r="DY65" s="429"/>
      <c r="DZ65" s="429"/>
      <c r="EA65" s="429"/>
      <c r="EB65" s="429"/>
      <c r="EC65" s="430"/>
      <c r="ED65" s="437"/>
      <c r="EE65" s="438"/>
      <c r="EF65" s="438"/>
      <c r="EG65" s="438"/>
      <c r="EH65" s="438"/>
      <c r="EI65" s="438"/>
      <c r="EJ65" s="438"/>
      <c r="EK65" s="439"/>
      <c r="EL65" s="449"/>
      <c r="EM65" s="450"/>
      <c r="EN65" s="450"/>
      <c r="EO65" s="450"/>
      <c r="EP65" s="450"/>
      <c r="EQ65" s="450"/>
      <c r="ER65" s="451"/>
      <c r="ES65" s="413"/>
      <c r="ET65" s="414"/>
      <c r="EU65" s="414"/>
      <c r="EV65" s="414"/>
      <c r="EW65" s="415"/>
      <c r="EX65" s="413"/>
      <c r="EY65" s="414"/>
      <c r="EZ65" s="414"/>
      <c r="FA65" s="414"/>
      <c r="FB65" s="414"/>
      <c r="FC65" s="414"/>
      <c r="FD65" s="415"/>
      <c r="FE65" s="413"/>
      <c r="FF65" s="414"/>
      <c r="FG65" s="414"/>
      <c r="FH65" s="414"/>
      <c r="FI65" s="414"/>
      <c r="FJ65" s="414"/>
      <c r="FK65" s="415"/>
    </row>
    <row r="66" spans="2:167" ht="9.9499999999999993" customHeight="1">
      <c r="B66" s="413"/>
      <c r="C66" s="414"/>
      <c r="D66" s="415"/>
      <c r="E66" s="458"/>
      <c r="F66" s="459"/>
      <c r="G66" s="459"/>
      <c r="H66" s="459"/>
      <c r="I66" s="460"/>
      <c r="J66" s="467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9"/>
      <c r="V66" s="413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  <c r="AO66" s="414"/>
      <c r="AP66" s="414"/>
      <c r="AQ66" s="415"/>
      <c r="AR66" s="413"/>
      <c r="AS66" s="414"/>
      <c r="AT66" s="414"/>
      <c r="AU66" s="414"/>
      <c r="AV66" s="414"/>
      <c r="AW66" s="415"/>
      <c r="AX66" s="476"/>
      <c r="AY66" s="477"/>
      <c r="AZ66" s="477"/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  <c r="BK66" s="477"/>
      <c r="BL66" s="477"/>
      <c r="BM66" s="477"/>
      <c r="BN66" s="477"/>
      <c r="BO66" s="477"/>
      <c r="BP66" s="477"/>
      <c r="BQ66" s="477"/>
      <c r="BR66" s="477"/>
      <c r="BS66" s="477"/>
      <c r="BT66" s="478"/>
      <c r="BU66" s="413"/>
      <c r="BV66" s="414"/>
      <c r="BW66" s="414"/>
      <c r="BX66" s="414"/>
      <c r="BY66" s="414"/>
      <c r="BZ66" s="415"/>
      <c r="CA66" s="413"/>
      <c r="CB66" s="414"/>
      <c r="CC66" s="414"/>
      <c r="CD66" s="414"/>
      <c r="CE66" s="414"/>
      <c r="CF66" s="414"/>
      <c r="CG66" s="414"/>
      <c r="CH66" s="414"/>
      <c r="CI66" s="414"/>
      <c r="CJ66" s="414"/>
      <c r="CK66" s="414"/>
      <c r="CL66" s="414"/>
      <c r="CM66" s="414"/>
      <c r="CN66" s="414"/>
      <c r="CO66" s="414"/>
      <c r="CP66" s="414"/>
      <c r="CQ66" s="414"/>
      <c r="CR66" s="414"/>
      <c r="CS66" s="414"/>
      <c r="CT66" s="414"/>
      <c r="CU66" s="414"/>
      <c r="CV66" s="414"/>
      <c r="CW66" s="414"/>
      <c r="CX66" s="415"/>
      <c r="CY66" s="419" t="s">
        <v>253</v>
      </c>
      <c r="CZ66" s="420"/>
      <c r="DA66" s="420"/>
      <c r="DB66" s="420"/>
      <c r="DC66" s="420"/>
      <c r="DD66" s="420"/>
      <c r="DE66" s="420"/>
      <c r="DF66" s="420"/>
      <c r="DG66" s="420"/>
      <c r="DH66" s="421"/>
      <c r="DI66" s="413"/>
      <c r="DJ66" s="414"/>
      <c r="DK66" s="414"/>
      <c r="DL66" s="414"/>
      <c r="DM66" s="414"/>
      <c r="DN66" s="414"/>
      <c r="DO66" s="414"/>
      <c r="DP66" s="414"/>
      <c r="DQ66" s="414"/>
      <c r="DR66" s="414"/>
      <c r="DS66" s="414"/>
      <c r="DT66" s="414"/>
      <c r="DU66" s="414"/>
      <c r="DV66" s="415"/>
      <c r="DW66" s="428"/>
      <c r="DX66" s="429"/>
      <c r="DY66" s="429"/>
      <c r="DZ66" s="429"/>
      <c r="EA66" s="429"/>
      <c r="EB66" s="429"/>
      <c r="EC66" s="430"/>
      <c r="ED66" s="437"/>
      <c r="EE66" s="438"/>
      <c r="EF66" s="438"/>
      <c r="EG66" s="438"/>
      <c r="EH66" s="438"/>
      <c r="EI66" s="438"/>
      <c r="EJ66" s="438"/>
      <c r="EK66" s="439"/>
      <c r="EL66" s="449"/>
      <c r="EM66" s="450"/>
      <c r="EN66" s="450"/>
      <c r="EO66" s="450"/>
      <c r="EP66" s="450"/>
      <c r="EQ66" s="450"/>
      <c r="ER66" s="451"/>
      <c r="ES66" s="413"/>
      <c r="ET66" s="414"/>
      <c r="EU66" s="414"/>
      <c r="EV66" s="414"/>
      <c r="EW66" s="415"/>
      <c r="EX66" s="413"/>
      <c r="EY66" s="414"/>
      <c r="EZ66" s="414"/>
      <c r="FA66" s="414"/>
      <c r="FB66" s="414"/>
      <c r="FC66" s="414"/>
      <c r="FD66" s="415"/>
      <c r="FE66" s="413"/>
      <c r="FF66" s="414"/>
      <c r="FG66" s="414"/>
      <c r="FH66" s="414"/>
      <c r="FI66" s="414"/>
      <c r="FJ66" s="414"/>
      <c r="FK66" s="415"/>
    </row>
    <row r="67" spans="2:167" ht="9.9499999999999993" customHeight="1">
      <c r="B67" s="413"/>
      <c r="C67" s="414"/>
      <c r="D67" s="415"/>
      <c r="E67" s="458"/>
      <c r="F67" s="459"/>
      <c r="G67" s="459"/>
      <c r="H67" s="459"/>
      <c r="I67" s="460"/>
      <c r="J67" s="467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9"/>
      <c r="V67" s="413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  <c r="AO67" s="414"/>
      <c r="AP67" s="414"/>
      <c r="AQ67" s="415"/>
      <c r="AR67" s="413"/>
      <c r="AS67" s="414"/>
      <c r="AT67" s="414"/>
      <c r="AU67" s="414"/>
      <c r="AV67" s="414"/>
      <c r="AW67" s="415"/>
      <c r="AX67" s="476"/>
      <c r="AY67" s="477"/>
      <c r="AZ67" s="477"/>
      <c r="BA67" s="477"/>
      <c r="BB67" s="477"/>
      <c r="BC67" s="477"/>
      <c r="BD67" s="477"/>
      <c r="BE67" s="477"/>
      <c r="BF67" s="477"/>
      <c r="BG67" s="477"/>
      <c r="BH67" s="477"/>
      <c r="BI67" s="477"/>
      <c r="BJ67" s="477"/>
      <c r="BK67" s="477"/>
      <c r="BL67" s="477"/>
      <c r="BM67" s="477"/>
      <c r="BN67" s="477"/>
      <c r="BO67" s="477"/>
      <c r="BP67" s="477"/>
      <c r="BQ67" s="477"/>
      <c r="BR67" s="477"/>
      <c r="BS67" s="477"/>
      <c r="BT67" s="478"/>
      <c r="BU67" s="413"/>
      <c r="BV67" s="414"/>
      <c r="BW67" s="414"/>
      <c r="BX67" s="414"/>
      <c r="BY67" s="414"/>
      <c r="BZ67" s="415"/>
      <c r="CA67" s="413"/>
      <c r="CB67" s="414"/>
      <c r="CC67" s="414"/>
      <c r="CD67" s="414"/>
      <c r="CE67" s="414"/>
      <c r="CF67" s="414"/>
      <c r="CG67" s="414"/>
      <c r="CH67" s="414"/>
      <c r="CI67" s="414"/>
      <c r="CJ67" s="414"/>
      <c r="CK67" s="414"/>
      <c r="CL67" s="414"/>
      <c r="CM67" s="414"/>
      <c r="CN67" s="414"/>
      <c r="CO67" s="414"/>
      <c r="CP67" s="414"/>
      <c r="CQ67" s="414"/>
      <c r="CR67" s="414"/>
      <c r="CS67" s="414"/>
      <c r="CT67" s="414"/>
      <c r="CU67" s="414"/>
      <c r="CV67" s="414"/>
      <c r="CW67" s="414"/>
      <c r="CX67" s="415"/>
      <c r="CY67" s="419"/>
      <c r="CZ67" s="420"/>
      <c r="DA67" s="420"/>
      <c r="DB67" s="420"/>
      <c r="DC67" s="420"/>
      <c r="DD67" s="420"/>
      <c r="DE67" s="420"/>
      <c r="DF67" s="420"/>
      <c r="DG67" s="420"/>
      <c r="DH67" s="421"/>
      <c r="DI67" s="413"/>
      <c r="DJ67" s="414"/>
      <c r="DK67" s="414"/>
      <c r="DL67" s="414"/>
      <c r="DM67" s="414"/>
      <c r="DN67" s="414"/>
      <c r="DO67" s="414"/>
      <c r="DP67" s="414"/>
      <c r="DQ67" s="414"/>
      <c r="DR67" s="414"/>
      <c r="DS67" s="414"/>
      <c r="DT67" s="414"/>
      <c r="DU67" s="414"/>
      <c r="DV67" s="415"/>
      <c r="DW67" s="428"/>
      <c r="DX67" s="429"/>
      <c r="DY67" s="429"/>
      <c r="DZ67" s="429"/>
      <c r="EA67" s="429"/>
      <c r="EB67" s="429"/>
      <c r="EC67" s="430"/>
      <c r="ED67" s="437"/>
      <c r="EE67" s="438"/>
      <c r="EF67" s="438"/>
      <c r="EG67" s="438"/>
      <c r="EH67" s="438"/>
      <c r="EI67" s="438"/>
      <c r="EJ67" s="438"/>
      <c r="EK67" s="439"/>
      <c r="EL67" s="449"/>
      <c r="EM67" s="450"/>
      <c r="EN67" s="450"/>
      <c r="EO67" s="450"/>
      <c r="EP67" s="450"/>
      <c r="EQ67" s="450"/>
      <c r="ER67" s="451"/>
      <c r="ES67" s="413"/>
      <c r="ET67" s="414"/>
      <c r="EU67" s="414"/>
      <c r="EV67" s="414"/>
      <c r="EW67" s="415"/>
      <c r="EX67" s="413"/>
      <c r="EY67" s="414"/>
      <c r="EZ67" s="414"/>
      <c r="FA67" s="414"/>
      <c r="FB67" s="414"/>
      <c r="FC67" s="414"/>
      <c r="FD67" s="415"/>
      <c r="FE67" s="413"/>
      <c r="FF67" s="414"/>
      <c r="FG67" s="414"/>
      <c r="FH67" s="414"/>
      <c r="FI67" s="414"/>
      <c r="FJ67" s="414"/>
      <c r="FK67" s="415"/>
    </row>
    <row r="68" spans="2:167" ht="9.9499999999999993" customHeight="1">
      <c r="B68" s="413"/>
      <c r="C68" s="414"/>
      <c r="D68" s="415"/>
      <c r="E68" s="458"/>
      <c r="F68" s="459"/>
      <c r="G68" s="459"/>
      <c r="H68" s="459"/>
      <c r="I68" s="460"/>
      <c r="J68" s="467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9"/>
      <c r="V68" s="413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5"/>
      <c r="AR68" s="413"/>
      <c r="AS68" s="414"/>
      <c r="AT68" s="414"/>
      <c r="AU68" s="414"/>
      <c r="AV68" s="414"/>
      <c r="AW68" s="415"/>
      <c r="AX68" s="476"/>
      <c r="AY68" s="477"/>
      <c r="AZ68" s="477"/>
      <c r="BA68" s="477"/>
      <c r="BB68" s="477"/>
      <c r="BC68" s="477"/>
      <c r="BD68" s="477"/>
      <c r="BE68" s="477"/>
      <c r="BF68" s="477"/>
      <c r="BG68" s="477"/>
      <c r="BH68" s="477"/>
      <c r="BI68" s="477"/>
      <c r="BJ68" s="477"/>
      <c r="BK68" s="477"/>
      <c r="BL68" s="477"/>
      <c r="BM68" s="477"/>
      <c r="BN68" s="477"/>
      <c r="BO68" s="477"/>
      <c r="BP68" s="477"/>
      <c r="BQ68" s="477"/>
      <c r="BR68" s="477"/>
      <c r="BS68" s="477"/>
      <c r="BT68" s="478"/>
      <c r="BU68" s="413"/>
      <c r="BV68" s="414"/>
      <c r="BW68" s="414"/>
      <c r="BX68" s="414"/>
      <c r="BY68" s="414"/>
      <c r="BZ68" s="415"/>
      <c r="CA68" s="413"/>
      <c r="CB68" s="414"/>
      <c r="CC68" s="414"/>
      <c r="CD68" s="414"/>
      <c r="CE68" s="414"/>
      <c r="CF68" s="414"/>
      <c r="CG68" s="414"/>
      <c r="CH68" s="414"/>
      <c r="CI68" s="414"/>
      <c r="CJ68" s="414"/>
      <c r="CK68" s="414"/>
      <c r="CL68" s="414"/>
      <c r="CM68" s="414"/>
      <c r="CN68" s="414"/>
      <c r="CO68" s="414"/>
      <c r="CP68" s="414"/>
      <c r="CQ68" s="414"/>
      <c r="CR68" s="414"/>
      <c r="CS68" s="414"/>
      <c r="CT68" s="414"/>
      <c r="CU68" s="414"/>
      <c r="CV68" s="414"/>
      <c r="CW68" s="414"/>
      <c r="CX68" s="415"/>
      <c r="CY68" s="419"/>
      <c r="CZ68" s="420"/>
      <c r="DA68" s="420"/>
      <c r="DB68" s="420"/>
      <c r="DC68" s="420"/>
      <c r="DD68" s="420"/>
      <c r="DE68" s="420"/>
      <c r="DF68" s="420"/>
      <c r="DG68" s="420"/>
      <c r="DH68" s="421"/>
      <c r="DI68" s="413"/>
      <c r="DJ68" s="414"/>
      <c r="DK68" s="414"/>
      <c r="DL68" s="414"/>
      <c r="DM68" s="414"/>
      <c r="DN68" s="414"/>
      <c r="DO68" s="414"/>
      <c r="DP68" s="414"/>
      <c r="DQ68" s="414"/>
      <c r="DR68" s="414"/>
      <c r="DS68" s="414"/>
      <c r="DT68" s="414"/>
      <c r="DU68" s="414"/>
      <c r="DV68" s="415"/>
      <c r="DW68" s="428"/>
      <c r="DX68" s="429"/>
      <c r="DY68" s="429"/>
      <c r="DZ68" s="429"/>
      <c r="EA68" s="429"/>
      <c r="EB68" s="429"/>
      <c r="EC68" s="430"/>
      <c r="ED68" s="437"/>
      <c r="EE68" s="438"/>
      <c r="EF68" s="438"/>
      <c r="EG68" s="438"/>
      <c r="EH68" s="438"/>
      <c r="EI68" s="438"/>
      <c r="EJ68" s="438"/>
      <c r="EK68" s="439"/>
      <c r="EL68" s="449"/>
      <c r="EM68" s="450"/>
      <c r="EN68" s="450"/>
      <c r="EO68" s="450"/>
      <c r="EP68" s="450"/>
      <c r="EQ68" s="450"/>
      <c r="ER68" s="451"/>
      <c r="ES68" s="413"/>
      <c r="ET68" s="414"/>
      <c r="EU68" s="414"/>
      <c r="EV68" s="414"/>
      <c r="EW68" s="415"/>
      <c r="EX68" s="413"/>
      <c r="EY68" s="414"/>
      <c r="EZ68" s="414"/>
      <c r="FA68" s="414"/>
      <c r="FB68" s="414"/>
      <c r="FC68" s="414"/>
      <c r="FD68" s="415"/>
      <c r="FE68" s="413"/>
      <c r="FF68" s="414"/>
      <c r="FG68" s="414"/>
      <c r="FH68" s="414"/>
      <c r="FI68" s="414"/>
      <c r="FJ68" s="414"/>
      <c r="FK68" s="415"/>
    </row>
    <row r="69" spans="2:167" ht="9.9499999999999993" customHeight="1">
      <c r="B69" s="416"/>
      <c r="C69" s="417"/>
      <c r="D69" s="418"/>
      <c r="E69" s="461"/>
      <c r="F69" s="462"/>
      <c r="G69" s="462"/>
      <c r="H69" s="462"/>
      <c r="I69" s="463"/>
      <c r="J69" s="470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2"/>
      <c r="V69" s="416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8"/>
      <c r="AR69" s="416"/>
      <c r="AS69" s="417"/>
      <c r="AT69" s="417"/>
      <c r="AU69" s="417"/>
      <c r="AV69" s="417"/>
      <c r="AW69" s="418"/>
      <c r="AX69" s="479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0"/>
      <c r="BK69" s="480"/>
      <c r="BL69" s="480"/>
      <c r="BM69" s="480"/>
      <c r="BN69" s="480"/>
      <c r="BO69" s="480"/>
      <c r="BP69" s="480"/>
      <c r="BQ69" s="480"/>
      <c r="BR69" s="480"/>
      <c r="BS69" s="480"/>
      <c r="BT69" s="481"/>
      <c r="BU69" s="416"/>
      <c r="BV69" s="417"/>
      <c r="BW69" s="417"/>
      <c r="BX69" s="417"/>
      <c r="BY69" s="417"/>
      <c r="BZ69" s="418"/>
      <c r="CA69" s="416"/>
      <c r="CB69" s="417"/>
      <c r="CC69" s="417"/>
      <c r="CD69" s="417"/>
      <c r="CE69" s="417"/>
      <c r="CF69" s="417"/>
      <c r="CG69" s="417"/>
      <c r="CH69" s="417"/>
      <c r="CI69" s="417"/>
      <c r="CJ69" s="417"/>
      <c r="CK69" s="417"/>
      <c r="CL69" s="417"/>
      <c r="CM69" s="417"/>
      <c r="CN69" s="417"/>
      <c r="CO69" s="417"/>
      <c r="CP69" s="417"/>
      <c r="CQ69" s="417"/>
      <c r="CR69" s="417"/>
      <c r="CS69" s="417"/>
      <c r="CT69" s="417"/>
      <c r="CU69" s="417"/>
      <c r="CV69" s="417"/>
      <c r="CW69" s="417"/>
      <c r="CX69" s="418"/>
      <c r="CY69" s="422"/>
      <c r="CZ69" s="423"/>
      <c r="DA69" s="423"/>
      <c r="DB69" s="423"/>
      <c r="DC69" s="423"/>
      <c r="DD69" s="423"/>
      <c r="DE69" s="423"/>
      <c r="DF69" s="423"/>
      <c r="DG69" s="423"/>
      <c r="DH69" s="424"/>
      <c r="DI69" s="416"/>
      <c r="DJ69" s="417"/>
      <c r="DK69" s="417"/>
      <c r="DL69" s="417"/>
      <c r="DM69" s="417"/>
      <c r="DN69" s="417"/>
      <c r="DO69" s="417"/>
      <c r="DP69" s="417"/>
      <c r="DQ69" s="417"/>
      <c r="DR69" s="417"/>
      <c r="DS69" s="417"/>
      <c r="DT69" s="417"/>
      <c r="DU69" s="417"/>
      <c r="DV69" s="418"/>
      <c r="DW69" s="431"/>
      <c r="DX69" s="432"/>
      <c r="DY69" s="432"/>
      <c r="DZ69" s="432"/>
      <c r="EA69" s="432"/>
      <c r="EB69" s="432"/>
      <c r="EC69" s="433"/>
      <c r="ED69" s="440"/>
      <c r="EE69" s="441"/>
      <c r="EF69" s="441"/>
      <c r="EG69" s="441"/>
      <c r="EH69" s="441"/>
      <c r="EI69" s="441"/>
      <c r="EJ69" s="441"/>
      <c r="EK69" s="442"/>
      <c r="EL69" s="452"/>
      <c r="EM69" s="453"/>
      <c r="EN69" s="453"/>
      <c r="EO69" s="453"/>
      <c r="EP69" s="453"/>
      <c r="EQ69" s="453"/>
      <c r="ER69" s="454"/>
      <c r="ES69" s="416"/>
      <c r="ET69" s="417"/>
      <c r="EU69" s="417"/>
      <c r="EV69" s="417"/>
      <c r="EW69" s="418"/>
      <c r="EX69" s="416"/>
      <c r="EY69" s="417"/>
      <c r="EZ69" s="417"/>
      <c r="FA69" s="417"/>
      <c r="FB69" s="417"/>
      <c r="FC69" s="417"/>
      <c r="FD69" s="418"/>
      <c r="FE69" s="416"/>
      <c r="FF69" s="417"/>
      <c r="FG69" s="417"/>
      <c r="FH69" s="417"/>
      <c r="FI69" s="417"/>
      <c r="FJ69" s="417"/>
      <c r="FK69" s="418"/>
    </row>
    <row r="70" spans="2:167" ht="9.9499999999999993" customHeight="1">
      <c r="B70" s="410"/>
      <c r="C70" s="411"/>
      <c r="D70" s="412"/>
      <c r="E70" s="455"/>
      <c r="F70" s="456"/>
      <c r="G70" s="456"/>
      <c r="H70" s="456"/>
      <c r="I70" s="457"/>
      <c r="J70" s="464"/>
      <c r="K70" s="465"/>
      <c r="L70" s="465"/>
      <c r="M70" s="465"/>
      <c r="N70" s="465"/>
      <c r="O70" s="465"/>
      <c r="P70" s="465"/>
      <c r="Q70" s="465"/>
      <c r="R70" s="465"/>
      <c r="S70" s="465"/>
      <c r="T70" s="465"/>
      <c r="U70" s="466"/>
      <c r="V70" s="410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2"/>
      <c r="AR70" s="410"/>
      <c r="AS70" s="411"/>
      <c r="AT70" s="411"/>
      <c r="AU70" s="411"/>
      <c r="AV70" s="411"/>
      <c r="AW70" s="412"/>
      <c r="AX70" s="473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/>
      <c r="BI70" s="474"/>
      <c r="BJ70" s="474"/>
      <c r="BK70" s="474"/>
      <c r="BL70" s="474"/>
      <c r="BM70" s="474"/>
      <c r="BN70" s="474"/>
      <c r="BO70" s="474"/>
      <c r="BP70" s="474"/>
      <c r="BQ70" s="474"/>
      <c r="BR70" s="474"/>
      <c r="BS70" s="474"/>
      <c r="BT70" s="475"/>
      <c r="BU70" s="410"/>
      <c r="BV70" s="411"/>
      <c r="BW70" s="411"/>
      <c r="BX70" s="411"/>
      <c r="BY70" s="411"/>
      <c r="BZ70" s="412"/>
      <c r="CA70" s="410"/>
      <c r="CB70" s="411"/>
      <c r="CC70" s="411"/>
      <c r="CD70" s="411"/>
      <c r="CE70" s="411"/>
      <c r="CF70" s="411"/>
      <c r="CG70" s="411"/>
      <c r="CH70" s="411"/>
      <c r="CI70" s="411"/>
      <c r="CJ70" s="411"/>
      <c r="CK70" s="411"/>
      <c r="CL70" s="411"/>
      <c r="CM70" s="411"/>
      <c r="CN70" s="411"/>
      <c r="CO70" s="411"/>
      <c r="CP70" s="411"/>
      <c r="CQ70" s="411"/>
      <c r="CR70" s="411"/>
      <c r="CS70" s="411"/>
      <c r="CT70" s="411"/>
      <c r="CU70" s="411"/>
      <c r="CV70" s="411"/>
      <c r="CW70" s="411"/>
      <c r="CX70" s="412"/>
      <c r="CY70" s="443"/>
      <c r="CZ70" s="444"/>
      <c r="DA70" s="444"/>
      <c r="DB70" s="444"/>
      <c r="DC70" s="444"/>
      <c r="DD70" s="444"/>
      <c r="DE70" s="444"/>
      <c r="DF70" s="444"/>
      <c r="DG70" s="444"/>
      <c r="DH70" s="445"/>
      <c r="DI70" s="410"/>
      <c r="DJ70" s="411"/>
      <c r="DK70" s="411"/>
      <c r="DL70" s="411"/>
      <c r="DM70" s="411"/>
      <c r="DN70" s="411"/>
      <c r="DO70" s="411"/>
      <c r="DP70" s="411"/>
      <c r="DQ70" s="411"/>
      <c r="DR70" s="411"/>
      <c r="DS70" s="411"/>
      <c r="DT70" s="411"/>
      <c r="DU70" s="411"/>
      <c r="DV70" s="412"/>
      <c r="DW70" s="425"/>
      <c r="DX70" s="426"/>
      <c r="DY70" s="426"/>
      <c r="DZ70" s="426"/>
      <c r="EA70" s="426"/>
      <c r="EB70" s="426"/>
      <c r="EC70" s="427"/>
      <c r="ED70" s="434"/>
      <c r="EE70" s="435"/>
      <c r="EF70" s="435"/>
      <c r="EG70" s="435"/>
      <c r="EH70" s="435"/>
      <c r="EI70" s="435"/>
      <c r="EJ70" s="435"/>
      <c r="EK70" s="436"/>
      <c r="EL70" s="446"/>
      <c r="EM70" s="447"/>
      <c r="EN70" s="447"/>
      <c r="EO70" s="447"/>
      <c r="EP70" s="447"/>
      <c r="EQ70" s="447"/>
      <c r="ER70" s="448"/>
      <c r="ES70" s="410"/>
      <c r="ET70" s="411"/>
      <c r="EU70" s="411"/>
      <c r="EV70" s="411"/>
      <c r="EW70" s="412"/>
      <c r="EX70" s="410"/>
      <c r="EY70" s="411"/>
      <c r="EZ70" s="411"/>
      <c r="FA70" s="411"/>
      <c r="FB70" s="411"/>
      <c r="FC70" s="411"/>
      <c r="FD70" s="412"/>
      <c r="FE70" s="410"/>
      <c r="FF70" s="411"/>
      <c r="FG70" s="411"/>
      <c r="FH70" s="411"/>
      <c r="FI70" s="411"/>
      <c r="FJ70" s="411"/>
      <c r="FK70" s="412"/>
    </row>
    <row r="71" spans="2:167" ht="9.9499999999999993" customHeight="1">
      <c r="B71" s="413"/>
      <c r="C71" s="414"/>
      <c r="D71" s="415"/>
      <c r="E71" s="458"/>
      <c r="F71" s="459"/>
      <c r="G71" s="459"/>
      <c r="H71" s="459"/>
      <c r="I71" s="460"/>
      <c r="J71" s="467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9"/>
      <c r="V71" s="413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  <c r="AO71" s="414"/>
      <c r="AP71" s="414"/>
      <c r="AQ71" s="415"/>
      <c r="AR71" s="413"/>
      <c r="AS71" s="414"/>
      <c r="AT71" s="414"/>
      <c r="AU71" s="414"/>
      <c r="AV71" s="414"/>
      <c r="AW71" s="415"/>
      <c r="AX71" s="476"/>
      <c r="AY71" s="477"/>
      <c r="AZ71" s="477"/>
      <c r="BA71" s="477"/>
      <c r="BB71" s="477"/>
      <c r="BC71" s="477"/>
      <c r="BD71" s="477"/>
      <c r="BE71" s="477"/>
      <c r="BF71" s="477"/>
      <c r="BG71" s="477"/>
      <c r="BH71" s="477"/>
      <c r="BI71" s="477"/>
      <c r="BJ71" s="477"/>
      <c r="BK71" s="477"/>
      <c r="BL71" s="477"/>
      <c r="BM71" s="477"/>
      <c r="BN71" s="477"/>
      <c r="BO71" s="477"/>
      <c r="BP71" s="477"/>
      <c r="BQ71" s="477"/>
      <c r="BR71" s="477"/>
      <c r="BS71" s="477"/>
      <c r="BT71" s="478"/>
      <c r="BU71" s="413"/>
      <c r="BV71" s="414"/>
      <c r="BW71" s="414"/>
      <c r="BX71" s="414"/>
      <c r="BY71" s="414"/>
      <c r="BZ71" s="415"/>
      <c r="CA71" s="413"/>
      <c r="CB71" s="414"/>
      <c r="CC71" s="414"/>
      <c r="CD71" s="414"/>
      <c r="CE71" s="414"/>
      <c r="CF71" s="414"/>
      <c r="CG71" s="414"/>
      <c r="CH71" s="414"/>
      <c r="CI71" s="414"/>
      <c r="CJ71" s="414"/>
      <c r="CK71" s="414"/>
      <c r="CL71" s="414"/>
      <c r="CM71" s="414"/>
      <c r="CN71" s="414"/>
      <c r="CO71" s="414"/>
      <c r="CP71" s="414"/>
      <c r="CQ71" s="414"/>
      <c r="CR71" s="414"/>
      <c r="CS71" s="414"/>
      <c r="CT71" s="414"/>
      <c r="CU71" s="414"/>
      <c r="CV71" s="414"/>
      <c r="CW71" s="414"/>
      <c r="CX71" s="415"/>
      <c r="CY71" s="419"/>
      <c r="CZ71" s="420"/>
      <c r="DA71" s="420"/>
      <c r="DB71" s="420"/>
      <c r="DC71" s="420"/>
      <c r="DD71" s="420"/>
      <c r="DE71" s="420"/>
      <c r="DF71" s="420"/>
      <c r="DG71" s="420"/>
      <c r="DH71" s="421"/>
      <c r="DI71" s="413"/>
      <c r="DJ71" s="414"/>
      <c r="DK71" s="414"/>
      <c r="DL71" s="414"/>
      <c r="DM71" s="414"/>
      <c r="DN71" s="414"/>
      <c r="DO71" s="414"/>
      <c r="DP71" s="414"/>
      <c r="DQ71" s="414"/>
      <c r="DR71" s="414"/>
      <c r="DS71" s="414"/>
      <c r="DT71" s="414"/>
      <c r="DU71" s="414"/>
      <c r="DV71" s="415"/>
      <c r="DW71" s="428"/>
      <c r="DX71" s="429"/>
      <c r="DY71" s="429"/>
      <c r="DZ71" s="429"/>
      <c r="EA71" s="429"/>
      <c r="EB71" s="429"/>
      <c r="EC71" s="430"/>
      <c r="ED71" s="437"/>
      <c r="EE71" s="438"/>
      <c r="EF71" s="438"/>
      <c r="EG71" s="438"/>
      <c r="EH71" s="438"/>
      <c r="EI71" s="438"/>
      <c r="EJ71" s="438"/>
      <c r="EK71" s="439"/>
      <c r="EL71" s="449"/>
      <c r="EM71" s="450"/>
      <c r="EN71" s="450"/>
      <c r="EO71" s="450"/>
      <c r="EP71" s="450"/>
      <c r="EQ71" s="450"/>
      <c r="ER71" s="451"/>
      <c r="ES71" s="413"/>
      <c r="ET71" s="414"/>
      <c r="EU71" s="414"/>
      <c r="EV71" s="414"/>
      <c r="EW71" s="415"/>
      <c r="EX71" s="413"/>
      <c r="EY71" s="414"/>
      <c r="EZ71" s="414"/>
      <c r="FA71" s="414"/>
      <c r="FB71" s="414"/>
      <c r="FC71" s="414"/>
      <c r="FD71" s="415"/>
      <c r="FE71" s="413"/>
      <c r="FF71" s="414"/>
      <c r="FG71" s="414"/>
      <c r="FH71" s="414"/>
      <c r="FI71" s="414"/>
      <c r="FJ71" s="414"/>
      <c r="FK71" s="415"/>
    </row>
    <row r="72" spans="2:167" ht="9.9499999999999993" customHeight="1">
      <c r="B72" s="413"/>
      <c r="C72" s="414"/>
      <c r="D72" s="415"/>
      <c r="E72" s="458"/>
      <c r="F72" s="459"/>
      <c r="G72" s="459"/>
      <c r="H72" s="459"/>
      <c r="I72" s="460"/>
      <c r="J72" s="467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9"/>
      <c r="V72" s="413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  <c r="AO72" s="414"/>
      <c r="AP72" s="414"/>
      <c r="AQ72" s="415"/>
      <c r="AR72" s="413"/>
      <c r="AS72" s="414"/>
      <c r="AT72" s="414"/>
      <c r="AU72" s="414"/>
      <c r="AV72" s="414"/>
      <c r="AW72" s="415"/>
      <c r="AX72" s="476"/>
      <c r="AY72" s="477"/>
      <c r="AZ72" s="477"/>
      <c r="BA72" s="477"/>
      <c r="BB72" s="477"/>
      <c r="BC72" s="477"/>
      <c r="BD72" s="477"/>
      <c r="BE72" s="477"/>
      <c r="BF72" s="477"/>
      <c r="BG72" s="477"/>
      <c r="BH72" s="477"/>
      <c r="BI72" s="477"/>
      <c r="BJ72" s="477"/>
      <c r="BK72" s="477"/>
      <c r="BL72" s="477"/>
      <c r="BM72" s="477"/>
      <c r="BN72" s="477"/>
      <c r="BO72" s="477"/>
      <c r="BP72" s="477"/>
      <c r="BQ72" s="477"/>
      <c r="BR72" s="477"/>
      <c r="BS72" s="477"/>
      <c r="BT72" s="478"/>
      <c r="BU72" s="413"/>
      <c r="BV72" s="414"/>
      <c r="BW72" s="414"/>
      <c r="BX72" s="414"/>
      <c r="BY72" s="414"/>
      <c r="BZ72" s="415"/>
      <c r="CA72" s="413"/>
      <c r="CB72" s="414"/>
      <c r="CC72" s="414"/>
      <c r="CD72" s="414"/>
      <c r="CE72" s="414"/>
      <c r="CF72" s="414"/>
      <c r="CG72" s="414"/>
      <c r="CH72" s="414"/>
      <c r="CI72" s="414"/>
      <c r="CJ72" s="414"/>
      <c r="CK72" s="414"/>
      <c r="CL72" s="414"/>
      <c r="CM72" s="414"/>
      <c r="CN72" s="414"/>
      <c r="CO72" s="414"/>
      <c r="CP72" s="414"/>
      <c r="CQ72" s="414"/>
      <c r="CR72" s="414"/>
      <c r="CS72" s="414"/>
      <c r="CT72" s="414"/>
      <c r="CU72" s="414"/>
      <c r="CV72" s="414"/>
      <c r="CW72" s="414"/>
      <c r="CX72" s="415"/>
      <c r="CY72" s="419"/>
      <c r="CZ72" s="420"/>
      <c r="DA72" s="420"/>
      <c r="DB72" s="420"/>
      <c r="DC72" s="420"/>
      <c r="DD72" s="420"/>
      <c r="DE72" s="420"/>
      <c r="DF72" s="420"/>
      <c r="DG72" s="420"/>
      <c r="DH72" s="421"/>
      <c r="DI72" s="413"/>
      <c r="DJ72" s="414"/>
      <c r="DK72" s="414"/>
      <c r="DL72" s="414"/>
      <c r="DM72" s="414"/>
      <c r="DN72" s="414"/>
      <c r="DO72" s="414"/>
      <c r="DP72" s="414"/>
      <c r="DQ72" s="414"/>
      <c r="DR72" s="414"/>
      <c r="DS72" s="414"/>
      <c r="DT72" s="414"/>
      <c r="DU72" s="414"/>
      <c r="DV72" s="415"/>
      <c r="DW72" s="428"/>
      <c r="DX72" s="429"/>
      <c r="DY72" s="429"/>
      <c r="DZ72" s="429"/>
      <c r="EA72" s="429"/>
      <c r="EB72" s="429"/>
      <c r="EC72" s="430"/>
      <c r="ED72" s="437"/>
      <c r="EE72" s="438"/>
      <c r="EF72" s="438"/>
      <c r="EG72" s="438"/>
      <c r="EH72" s="438"/>
      <c r="EI72" s="438"/>
      <c r="EJ72" s="438"/>
      <c r="EK72" s="439"/>
      <c r="EL72" s="449"/>
      <c r="EM72" s="450"/>
      <c r="EN72" s="450"/>
      <c r="EO72" s="450"/>
      <c r="EP72" s="450"/>
      <c r="EQ72" s="450"/>
      <c r="ER72" s="451"/>
      <c r="ES72" s="413"/>
      <c r="ET72" s="414"/>
      <c r="EU72" s="414"/>
      <c r="EV72" s="414"/>
      <c r="EW72" s="415"/>
      <c r="EX72" s="413"/>
      <c r="EY72" s="414"/>
      <c r="EZ72" s="414"/>
      <c r="FA72" s="414"/>
      <c r="FB72" s="414"/>
      <c r="FC72" s="414"/>
      <c r="FD72" s="415"/>
      <c r="FE72" s="413"/>
      <c r="FF72" s="414"/>
      <c r="FG72" s="414"/>
      <c r="FH72" s="414"/>
      <c r="FI72" s="414"/>
      <c r="FJ72" s="414"/>
      <c r="FK72" s="415"/>
    </row>
    <row r="73" spans="2:167" ht="9.9499999999999993" customHeight="1">
      <c r="B73" s="413"/>
      <c r="C73" s="414"/>
      <c r="D73" s="415"/>
      <c r="E73" s="458"/>
      <c r="F73" s="459"/>
      <c r="G73" s="459"/>
      <c r="H73" s="459"/>
      <c r="I73" s="460"/>
      <c r="J73" s="467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9"/>
      <c r="V73" s="413"/>
      <c r="W73" s="414"/>
      <c r="X73" s="414"/>
      <c r="Y73" s="414"/>
      <c r="Z73" s="414"/>
      <c r="AA73" s="414"/>
      <c r="AB73" s="414"/>
      <c r="AC73" s="414"/>
      <c r="AD73" s="414"/>
      <c r="AE73" s="414"/>
      <c r="AF73" s="414"/>
      <c r="AG73" s="414"/>
      <c r="AH73" s="414"/>
      <c r="AI73" s="414"/>
      <c r="AJ73" s="414"/>
      <c r="AK73" s="414"/>
      <c r="AL73" s="414"/>
      <c r="AM73" s="414"/>
      <c r="AN73" s="414"/>
      <c r="AO73" s="414"/>
      <c r="AP73" s="414"/>
      <c r="AQ73" s="415"/>
      <c r="AR73" s="413"/>
      <c r="AS73" s="414"/>
      <c r="AT73" s="414"/>
      <c r="AU73" s="414"/>
      <c r="AV73" s="414"/>
      <c r="AW73" s="415"/>
      <c r="AX73" s="476"/>
      <c r="AY73" s="477"/>
      <c r="AZ73" s="477"/>
      <c r="BA73" s="477"/>
      <c r="BB73" s="477"/>
      <c r="BC73" s="477"/>
      <c r="BD73" s="477"/>
      <c r="BE73" s="477"/>
      <c r="BF73" s="477"/>
      <c r="BG73" s="477"/>
      <c r="BH73" s="477"/>
      <c r="BI73" s="477"/>
      <c r="BJ73" s="477"/>
      <c r="BK73" s="477"/>
      <c r="BL73" s="477"/>
      <c r="BM73" s="477"/>
      <c r="BN73" s="477"/>
      <c r="BO73" s="477"/>
      <c r="BP73" s="477"/>
      <c r="BQ73" s="477"/>
      <c r="BR73" s="477"/>
      <c r="BS73" s="477"/>
      <c r="BT73" s="478"/>
      <c r="BU73" s="413"/>
      <c r="BV73" s="414"/>
      <c r="BW73" s="414"/>
      <c r="BX73" s="414"/>
      <c r="BY73" s="414"/>
      <c r="BZ73" s="415"/>
      <c r="CA73" s="413"/>
      <c r="CB73" s="414"/>
      <c r="CC73" s="414"/>
      <c r="CD73" s="414"/>
      <c r="CE73" s="414"/>
      <c r="CF73" s="414"/>
      <c r="CG73" s="414"/>
      <c r="CH73" s="414"/>
      <c r="CI73" s="414"/>
      <c r="CJ73" s="414"/>
      <c r="CK73" s="414"/>
      <c r="CL73" s="414"/>
      <c r="CM73" s="414"/>
      <c r="CN73" s="414"/>
      <c r="CO73" s="414"/>
      <c r="CP73" s="414"/>
      <c r="CQ73" s="414"/>
      <c r="CR73" s="414"/>
      <c r="CS73" s="414"/>
      <c r="CT73" s="414"/>
      <c r="CU73" s="414"/>
      <c r="CV73" s="414"/>
      <c r="CW73" s="414"/>
      <c r="CX73" s="415"/>
      <c r="CY73" s="419" t="s">
        <v>253</v>
      </c>
      <c r="CZ73" s="420"/>
      <c r="DA73" s="420"/>
      <c r="DB73" s="420"/>
      <c r="DC73" s="420"/>
      <c r="DD73" s="420"/>
      <c r="DE73" s="420"/>
      <c r="DF73" s="420"/>
      <c r="DG73" s="420"/>
      <c r="DH73" s="421"/>
      <c r="DI73" s="413"/>
      <c r="DJ73" s="414"/>
      <c r="DK73" s="414"/>
      <c r="DL73" s="414"/>
      <c r="DM73" s="414"/>
      <c r="DN73" s="414"/>
      <c r="DO73" s="414"/>
      <c r="DP73" s="414"/>
      <c r="DQ73" s="414"/>
      <c r="DR73" s="414"/>
      <c r="DS73" s="414"/>
      <c r="DT73" s="414"/>
      <c r="DU73" s="414"/>
      <c r="DV73" s="415"/>
      <c r="DW73" s="428"/>
      <c r="DX73" s="429"/>
      <c r="DY73" s="429"/>
      <c r="DZ73" s="429"/>
      <c r="EA73" s="429"/>
      <c r="EB73" s="429"/>
      <c r="EC73" s="430"/>
      <c r="ED73" s="437"/>
      <c r="EE73" s="438"/>
      <c r="EF73" s="438"/>
      <c r="EG73" s="438"/>
      <c r="EH73" s="438"/>
      <c r="EI73" s="438"/>
      <c r="EJ73" s="438"/>
      <c r="EK73" s="439"/>
      <c r="EL73" s="449"/>
      <c r="EM73" s="450"/>
      <c r="EN73" s="450"/>
      <c r="EO73" s="450"/>
      <c r="EP73" s="450"/>
      <c r="EQ73" s="450"/>
      <c r="ER73" s="451"/>
      <c r="ES73" s="413"/>
      <c r="ET73" s="414"/>
      <c r="EU73" s="414"/>
      <c r="EV73" s="414"/>
      <c r="EW73" s="415"/>
      <c r="EX73" s="413"/>
      <c r="EY73" s="414"/>
      <c r="EZ73" s="414"/>
      <c r="FA73" s="414"/>
      <c r="FB73" s="414"/>
      <c r="FC73" s="414"/>
      <c r="FD73" s="415"/>
      <c r="FE73" s="413"/>
      <c r="FF73" s="414"/>
      <c r="FG73" s="414"/>
      <c r="FH73" s="414"/>
      <c r="FI73" s="414"/>
      <c r="FJ73" s="414"/>
      <c r="FK73" s="415"/>
    </row>
    <row r="74" spans="2:167" ht="9.9499999999999993" customHeight="1">
      <c r="B74" s="413"/>
      <c r="C74" s="414"/>
      <c r="D74" s="415"/>
      <c r="E74" s="458"/>
      <c r="F74" s="459"/>
      <c r="G74" s="459"/>
      <c r="H74" s="459"/>
      <c r="I74" s="460"/>
      <c r="J74" s="467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9"/>
      <c r="V74" s="413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4"/>
      <c r="AJ74" s="414"/>
      <c r="AK74" s="414"/>
      <c r="AL74" s="414"/>
      <c r="AM74" s="414"/>
      <c r="AN74" s="414"/>
      <c r="AO74" s="414"/>
      <c r="AP74" s="414"/>
      <c r="AQ74" s="415"/>
      <c r="AR74" s="413"/>
      <c r="AS74" s="414"/>
      <c r="AT74" s="414"/>
      <c r="AU74" s="414"/>
      <c r="AV74" s="414"/>
      <c r="AW74" s="415"/>
      <c r="AX74" s="476"/>
      <c r="AY74" s="477"/>
      <c r="AZ74" s="477"/>
      <c r="BA74" s="477"/>
      <c r="BB74" s="477"/>
      <c r="BC74" s="477"/>
      <c r="BD74" s="477"/>
      <c r="BE74" s="477"/>
      <c r="BF74" s="477"/>
      <c r="BG74" s="477"/>
      <c r="BH74" s="477"/>
      <c r="BI74" s="477"/>
      <c r="BJ74" s="477"/>
      <c r="BK74" s="477"/>
      <c r="BL74" s="477"/>
      <c r="BM74" s="477"/>
      <c r="BN74" s="477"/>
      <c r="BO74" s="477"/>
      <c r="BP74" s="477"/>
      <c r="BQ74" s="477"/>
      <c r="BR74" s="477"/>
      <c r="BS74" s="477"/>
      <c r="BT74" s="478"/>
      <c r="BU74" s="413"/>
      <c r="BV74" s="414"/>
      <c r="BW74" s="414"/>
      <c r="BX74" s="414"/>
      <c r="BY74" s="414"/>
      <c r="BZ74" s="415"/>
      <c r="CA74" s="413"/>
      <c r="CB74" s="414"/>
      <c r="CC74" s="414"/>
      <c r="CD74" s="414"/>
      <c r="CE74" s="414"/>
      <c r="CF74" s="414"/>
      <c r="CG74" s="414"/>
      <c r="CH74" s="414"/>
      <c r="CI74" s="414"/>
      <c r="CJ74" s="414"/>
      <c r="CK74" s="414"/>
      <c r="CL74" s="414"/>
      <c r="CM74" s="414"/>
      <c r="CN74" s="414"/>
      <c r="CO74" s="414"/>
      <c r="CP74" s="414"/>
      <c r="CQ74" s="414"/>
      <c r="CR74" s="414"/>
      <c r="CS74" s="414"/>
      <c r="CT74" s="414"/>
      <c r="CU74" s="414"/>
      <c r="CV74" s="414"/>
      <c r="CW74" s="414"/>
      <c r="CX74" s="415"/>
      <c r="CY74" s="419"/>
      <c r="CZ74" s="420"/>
      <c r="DA74" s="420"/>
      <c r="DB74" s="420"/>
      <c r="DC74" s="420"/>
      <c r="DD74" s="420"/>
      <c r="DE74" s="420"/>
      <c r="DF74" s="420"/>
      <c r="DG74" s="420"/>
      <c r="DH74" s="421"/>
      <c r="DI74" s="413"/>
      <c r="DJ74" s="414"/>
      <c r="DK74" s="414"/>
      <c r="DL74" s="414"/>
      <c r="DM74" s="414"/>
      <c r="DN74" s="414"/>
      <c r="DO74" s="414"/>
      <c r="DP74" s="414"/>
      <c r="DQ74" s="414"/>
      <c r="DR74" s="414"/>
      <c r="DS74" s="414"/>
      <c r="DT74" s="414"/>
      <c r="DU74" s="414"/>
      <c r="DV74" s="415"/>
      <c r="DW74" s="428"/>
      <c r="DX74" s="429"/>
      <c r="DY74" s="429"/>
      <c r="DZ74" s="429"/>
      <c r="EA74" s="429"/>
      <c r="EB74" s="429"/>
      <c r="EC74" s="430"/>
      <c r="ED74" s="437"/>
      <c r="EE74" s="438"/>
      <c r="EF74" s="438"/>
      <c r="EG74" s="438"/>
      <c r="EH74" s="438"/>
      <c r="EI74" s="438"/>
      <c r="EJ74" s="438"/>
      <c r="EK74" s="439"/>
      <c r="EL74" s="449"/>
      <c r="EM74" s="450"/>
      <c r="EN74" s="450"/>
      <c r="EO74" s="450"/>
      <c r="EP74" s="450"/>
      <c r="EQ74" s="450"/>
      <c r="ER74" s="451"/>
      <c r="ES74" s="413"/>
      <c r="ET74" s="414"/>
      <c r="EU74" s="414"/>
      <c r="EV74" s="414"/>
      <c r="EW74" s="415"/>
      <c r="EX74" s="413"/>
      <c r="EY74" s="414"/>
      <c r="EZ74" s="414"/>
      <c r="FA74" s="414"/>
      <c r="FB74" s="414"/>
      <c r="FC74" s="414"/>
      <c r="FD74" s="415"/>
      <c r="FE74" s="413"/>
      <c r="FF74" s="414"/>
      <c r="FG74" s="414"/>
      <c r="FH74" s="414"/>
      <c r="FI74" s="414"/>
      <c r="FJ74" s="414"/>
      <c r="FK74" s="415"/>
    </row>
    <row r="75" spans="2:167" ht="9.9499999999999993" customHeight="1">
      <c r="B75" s="413"/>
      <c r="C75" s="414"/>
      <c r="D75" s="415"/>
      <c r="E75" s="458"/>
      <c r="F75" s="459"/>
      <c r="G75" s="459"/>
      <c r="H75" s="459"/>
      <c r="I75" s="460"/>
      <c r="J75" s="467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9"/>
      <c r="V75" s="413"/>
      <c r="W75" s="414"/>
      <c r="X75" s="414"/>
      <c r="Y75" s="414"/>
      <c r="Z75" s="414"/>
      <c r="AA75" s="414"/>
      <c r="AB75" s="414"/>
      <c r="AC75" s="414"/>
      <c r="AD75" s="414"/>
      <c r="AE75" s="414"/>
      <c r="AF75" s="414"/>
      <c r="AG75" s="414"/>
      <c r="AH75" s="414"/>
      <c r="AI75" s="414"/>
      <c r="AJ75" s="414"/>
      <c r="AK75" s="414"/>
      <c r="AL75" s="414"/>
      <c r="AM75" s="414"/>
      <c r="AN75" s="414"/>
      <c r="AO75" s="414"/>
      <c r="AP75" s="414"/>
      <c r="AQ75" s="415"/>
      <c r="AR75" s="413"/>
      <c r="AS75" s="414"/>
      <c r="AT75" s="414"/>
      <c r="AU75" s="414"/>
      <c r="AV75" s="414"/>
      <c r="AW75" s="415"/>
      <c r="AX75" s="476"/>
      <c r="AY75" s="477"/>
      <c r="AZ75" s="477"/>
      <c r="BA75" s="477"/>
      <c r="BB75" s="477"/>
      <c r="BC75" s="477"/>
      <c r="BD75" s="477"/>
      <c r="BE75" s="477"/>
      <c r="BF75" s="477"/>
      <c r="BG75" s="477"/>
      <c r="BH75" s="477"/>
      <c r="BI75" s="477"/>
      <c r="BJ75" s="477"/>
      <c r="BK75" s="477"/>
      <c r="BL75" s="477"/>
      <c r="BM75" s="477"/>
      <c r="BN75" s="477"/>
      <c r="BO75" s="477"/>
      <c r="BP75" s="477"/>
      <c r="BQ75" s="477"/>
      <c r="BR75" s="477"/>
      <c r="BS75" s="477"/>
      <c r="BT75" s="478"/>
      <c r="BU75" s="413"/>
      <c r="BV75" s="414"/>
      <c r="BW75" s="414"/>
      <c r="BX75" s="414"/>
      <c r="BY75" s="414"/>
      <c r="BZ75" s="415"/>
      <c r="CA75" s="413"/>
      <c r="CB75" s="414"/>
      <c r="CC75" s="414"/>
      <c r="CD75" s="414"/>
      <c r="CE75" s="414"/>
      <c r="CF75" s="414"/>
      <c r="CG75" s="414"/>
      <c r="CH75" s="414"/>
      <c r="CI75" s="414"/>
      <c r="CJ75" s="414"/>
      <c r="CK75" s="414"/>
      <c r="CL75" s="414"/>
      <c r="CM75" s="414"/>
      <c r="CN75" s="414"/>
      <c r="CO75" s="414"/>
      <c r="CP75" s="414"/>
      <c r="CQ75" s="414"/>
      <c r="CR75" s="414"/>
      <c r="CS75" s="414"/>
      <c r="CT75" s="414"/>
      <c r="CU75" s="414"/>
      <c r="CV75" s="414"/>
      <c r="CW75" s="414"/>
      <c r="CX75" s="415"/>
      <c r="CY75" s="419"/>
      <c r="CZ75" s="420"/>
      <c r="DA75" s="420"/>
      <c r="DB75" s="420"/>
      <c r="DC75" s="420"/>
      <c r="DD75" s="420"/>
      <c r="DE75" s="420"/>
      <c r="DF75" s="420"/>
      <c r="DG75" s="420"/>
      <c r="DH75" s="421"/>
      <c r="DI75" s="413"/>
      <c r="DJ75" s="414"/>
      <c r="DK75" s="414"/>
      <c r="DL75" s="414"/>
      <c r="DM75" s="414"/>
      <c r="DN75" s="414"/>
      <c r="DO75" s="414"/>
      <c r="DP75" s="414"/>
      <c r="DQ75" s="414"/>
      <c r="DR75" s="414"/>
      <c r="DS75" s="414"/>
      <c r="DT75" s="414"/>
      <c r="DU75" s="414"/>
      <c r="DV75" s="415"/>
      <c r="DW75" s="428"/>
      <c r="DX75" s="429"/>
      <c r="DY75" s="429"/>
      <c r="DZ75" s="429"/>
      <c r="EA75" s="429"/>
      <c r="EB75" s="429"/>
      <c r="EC75" s="430"/>
      <c r="ED75" s="437"/>
      <c r="EE75" s="438"/>
      <c r="EF75" s="438"/>
      <c r="EG75" s="438"/>
      <c r="EH75" s="438"/>
      <c r="EI75" s="438"/>
      <c r="EJ75" s="438"/>
      <c r="EK75" s="439"/>
      <c r="EL75" s="449"/>
      <c r="EM75" s="450"/>
      <c r="EN75" s="450"/>
      <c r="EO75" s="450"/>
      <c r="EP75" s="450"/>
      <c r="EQ75" s="450"/>
      <c r="ER75" s="451"/>
      <c r="ES75" s="413"/>
      <c r="ET75" s="414"/>
      <c r="EU75" s="414"/>
      <c r="EV75" s="414"/>
      <c r="EW75" s="415"/>
      <c r="EX75" s="413"/>
      <c r="EY75" s="414"/>
      <c r="EZ75" s="414"/>
      <c r="FA75" s="414"/>
      <c r="FB75" s="414"/>
      <c r="FC75" s="414"/>
      <c r="FD75" s="415"/>
      <c r="FE75" s="413"/>
      <c r="FF75" s="414"/>
      <c r="FG75" s="414"/>
      <c r="FH75" s="414"/>
      <c r="FI75" s="414"/>
      <c r="FJ75" s="414"/>
      <c r="FK75" s="415"/>
    </row>
    <row r="76" spans="2:167" ht="9.9499999999999993" customHeight="1">
      <c r="B76" s="416"/>
      <c r="C76" s="417"/>
      <c r="D76" s="418"/>
      <c r="E76" s="461"/>
      <c r="F76" s="462"/>
      <c r="G76" s="462"/>
      <c r="H76" s="462"/>
      <c r="I76" s="463"/>
      <c r="J76" s="470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2"/>
      <c r="V76" s="416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8"/>
      <c r="AR76" s="416"/>
      <c r="AS76" s="417"/>
      <c r="AT76" s="417"/>
      <c r="AU76" s="417"/>
      <c r="AV76" s="417"/>
      <c r="AW76" s="418"/>
      <c r="AX76" s="479"/>
      <c r="AY76" s="480"/>
      <c r="AZ76" s="480"/>
      <c r="BA76" s="480"/>
      <c r="BB76" s="480"/>
      <c r="BC76" s="480"/>
      <c r="BD76" s="480"/>
      <c r="BE76" s="480"/>
      <c r="BF76" s="480"/>
      <c r="BG76" s="480"/>
      <c r="BH76" s="480"/>
      <c r="BI76" s="480"/>
      <c r="BJ76" s="480"/>
      <c r="BK76" s="480"/>
      <c r="BL76" s="480"/>
      <c r="BM76" s="480"/>
      <c r="BN76" s="480"/>
      <c r="BO76" s="480"/>
      <c r="BP76" s="480"/>
      <c r="BQ76" s="480"/>
      <c r="BR76" s="480"/>
      <c r="BS76" s="480"/>
      <c r="BT76" s="481"/>
      <c r="BU76" s="416"/>
      <c r="BV76" s="417"/>
      <c r="BW76" s="417"/>
      <c r="BX76" s="417"/>
      <c r="BY76" s="417"/>
      <c r="BZ76" s="418"/>
      <c r="CA76" s="416"/>
      <c r="CB76" s="417"/>
      <c r="CC76" s="417"/>
      <c r="CD76" s="417"/>
      <c r="CE76" s="417"/>
      <c r="CF76" s="417"/>
      <c r="CG76" s="417"/>
      <c r="CH76" s="417"/>
      <c r="CI76" s="417"/>
      <c r="CJ76" s="417"/>
      <c r="CK76" s="417"/>
      <c r="CL76" s="417"/>
      <c r="CM76" s="417"/>
      <c r="CN76" s="417"/>
      <c r="CO76" s="417"/>
      <c r="CP76" s="417"/>
      <c r="CQ76" s="417"/>
      <c r="CR76" s="417"/>
      <c r="CS76" s="417"/>
      <c r="CT76" s="417"/>
      <c r="CU76" s="417"/>
      <c r="CV76" s="417"/>
      <c r="CW76" s="417"/>
      <c r="CX76" s="418"/>
      <c r="CY76" s="422"/>
      <c r="CZ76" s="423"/>
      <c r="DA76" s="423"/>
      <c r="DB76" s="423"/>
      <c r="DC76" s="423"/>
      <c r="DD76" s="423"/>
      <c r="DE76" s="423"/>
      <c r="DF76" s="423"/>
      <c r="DG76" s="423"/>
      <c r="DH76" s="424"/>
      <c r="DI76" s="416"/>
      <c r="DJ76" s="417"/>
      <c r="DK76" s="417"/>
      <c r="DL76" s="417"/>
      <c r="DM76" s="417"/>
      <c r="DN76" s="417"/>
      <c r="DO76" s="417"/>
      <c r="DP76" s="417"/>
      <c r="DQ76" s="417"/>
      <c r="DR76" s="417"/>
      <c r="DS76" s="417"/>
      <c r="DT76" s="417"/>
      <c r="DU76" s="417"/>
      <c r="DV76" s="418"/>
      <c r="DW76" s="431"/>
      <c r="DX76" s="432"/>
      <c r="DY76" s="432"/>
      <c r="DZ76" s="432"/>
      <c r="EA76" s="432"/>
      <c r="EB76" s="432"/>
      <c r="EC76" s="433"/>
      <c r="ED76" s="440"/>
      <c r="EE76" s="441"/>
      <c r="EF76" s="441"/>
      <c r="EG76" s="441"/>
      <c r="EH76" s="441"/>
      <c r="EI76" s="441"/>
      <c r="EJ76" s="441"/>
      <c r="EK76" s="442"/>
      <c r="EL76" s="452"/>
      <c r="EM76" s="453"/>
      <c r="EN76" s="453"/>
      <c r="EO76" s="453"/>
      <c r="EP76" s="453"/>
      <c r="EQ76" s="453"/>
      <c r="ER76" s="454"/>
      <c r="ES76" s="416"/>
      <c r="ET76" s="417"/>
      <c r="EU76" s="417"/>
      <c r="EV76" s="417"/>
      <c r="EW76" s="418"/>
      <c r="EX76" s="416"/>
      <c r="EY76" s="417"/>
      <c r="EZ76" s="417"/>
      <c r="FA76" s="417"/>
      <c r="FB76" s="417"/>
      <c r="FC76" s="417"/>
      <c r="FD76" s="418"/>
      <c r="FE76" s="416"/>
      <c r="FF76" s="417"/>
      <c r="FG76" s="417"/>
      <c r="FH76" s="417"/>
      <c r="FI76" s="417"/>
      <c r="FJ76" s="417"/>
      <c r="FK76" s="418"/>
    </row>
    <row r="77" spans="2:167" ht="9.9499999999999993" customHeight="1">
      <c r="B77" s="410"/>
      <c r="C77" s="411"/>
      <c r="D77" s="412"/>
      <c r="E77" s="455"/>
      <c r="F77" s="456"/>
      <c r="G77" s="456"/>
      <c r="H77" s="456"/>
      <c r="I77" s="457"/>
      <c r="J77" s="464"/>
      <c r="K77" s="465"/>
      <c r="L77" s="465"/>
      <c r="M77" s="465"/>
      <c r="N77" s="465"/>
      <c r="O77" s="465"/>
      <c r="P77" s="465"/>
      <c r="Q77" s="465"/>
      <c r="R77" s="465"/>
      <c r="S77" s="465"/>
      <c r="T77" s="465"/>
      <c r="U77" s="466"/>
      <c r="V77" s="410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2"/>
      <c r="AR77" s="410"/>
      <c r="AS77" s="411"/>
      <c r="AT77" s="411"/>
      <c r="AU77" s="411"/>
      <c r="AV77" s="411"/>
      <c r="AW77" s="412"/>
      <c r="AX77" s="473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  <c r="BK77" s="474"/>
      <c r="BL77" s="474"/>
      <c r="BM77" s="474"/>
      <c r="BN77" s="474"/>
      <c r="BO77" s="474"/>
      <c r="BP77" s="474"/>
      <c r="BQ77" s="474"/>
      <c r="BR77" s="474"/>
      <c r="BS77" s="474"/>
      <c r="BT77" s="475"/>
      <c r="BU77" s="410"/>
      <c r="BV77" s="411"/>
      <c r="BW77" s="411"/>
      <c r="BX77" s="411"/>
      <c r="BY77" s="411"/>
      <c r="BZ77" s="412"/>
      <c r="CA77" s="410"/>
      <c r="CB77" s="411"/>
      <c r="CC77" s="411"/>
      <c r="CD77" s="411"/>
      <c r="CE77" s="411"/>
      <c r="CF77" s="411"/>
      <c r="CG77" s="411"/>
      <c r="CH77" s="411"/>
      <c r="CI77" s="411"/>
      <c r="CJ77" s="411"/>
      <c r="CK77" s="411"/>
      <c r="CL77" s="411"/>
      <c r="CM77" s="411"/>
      <c r="CN77" s="411"/>
      <c r="CO77" s="411"/>
      <c r="CP77" s="411"/>
      <c r="CQ77" s="411"/>
      <c r="CR77" s="411"/>
      <c r="CS77" s="411"/>
      <c r="CT77" s="411"/>
      <c r="CU77" s="411"/>
      <c r="CV77" s="411"/>
      <c r="CW77" s="411"/>
      <c r="CX77" s="412"/>
      <c r="CY77" s="443"/>
      <c r="CZ77" s="444"/>
      <c r="DA77" s="444"/>
      <c r="DB77" s="444"/>
      <c r="DC77" s="444"/>
      <c r="DD77" s="444"/>
      <c r="DE77" s="444"/>
      <c r="DF77" s="444"/>
      <c r="DG77" s="444"/>
      <c r="DH77" s="445"/>
      <c r="DI77" s="410"/>
      <c r="DJ77" s="411"/>
      <c r="DK77" s="411"/>
      <c r="DL77" s="411"/>
      <c r="DM77" s="411"/>
      <c r="DN77" s="411"/>
      <c r="DO77" s="411"/>
      <c r="DP77" s="411"/>
      <c r="DQ77" s="411"/>
      <c r="DR77" s="411"/>
      <c r="DS77" s="411"/>
      <c r="DT77" s="411"/>
      <c r="DU77" s="411"/>
      <c r="DV77" s="412"/>
      <c r="DW77" s="425"/>
      <c r="DX77" s="426"/>
      <c r="DY77" s="426"/>
      <c r="DZ77" s="426"/>
      <c r="EA77" s="426"/>
      <c r="EB77" s="426"/>
      <c r="EC77" s="427"/>
      <c r="ED77" s="434"/>
      <c r="EE77" s="435"/>
      <c r="EF77" s="435"/>
      <c r="EG77" s="435"/>
      <c r="EH77" s="435"/>
      <c r="EI77" s="435"/>
      <c r="EJ77" s="435"/>
      <c r="EK77" s="436"/>
      <c r="EL77" s="446"/>
      <c r="EM77" s="447"/>
      <c r="EN77" s="447"/>
      <c r="EO77" s="447"/>
      <c r="EP77" s="447"/>
      <c r="EQ77" s="447"/>
      <c r="ER77" s="448"/>
      <c r="ES77" s="410"/>
      <c r="ET77" s="411"/>
      <c r="EU77" s="411"/>
      <c r="EV77" s="411"/>
      <c r="EW77" s="412"/>
      <c r="EX77" s="410"/>
      <c r="EY77" s="411"/>
      <c r="EZ77" s="411"/>
      <c r="FA77" s="411"/>
      <c r="FB77" s="411"/>
      <c r="FC77" s="411"/>
      <c r="FD77" s="412"/>
      <c r="FE77" s="410"/>
      <c r="FF77" s="411"/>
      <c r="FG77" s="411"/>
      <c r="FH77" s="411"/>
      <c r="FI77" s="411"/>
      <c r="FJ77" s="411"/>
      <c r="FK77" s="412"/>
    </row>
    <row r="78" spans="2:167" ht="9.9499999999999993" customHeight="1">
      <c r="B78" s="413"/>
      <c r="C78" s="414"/>
      <c r="D78" s="415"/>
      <c r="E78" s="458"/>
      <c r="F78" s="459"/>
      <c r="G78" s="459"/>
      <c r="H78" s="459"/>
      <c r="I78" s="460"/>
      <c r="J78" s="467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9"/>
      <c r="V78" s="413"/>
      <c r="W78" s="414"/>
      <c r="X78" s="414"/>
      <c r="Y78" s="414"/>
      <c r="Z78" s="414"/>
      <c r="AA78" s="414"/>
      <c r="AB78" s="414"/>
      <c r="AC78" s="414"/>
      <c r="AD78" s="414"/>
      <c r="AE78" s="414"/>
      <c r="AF78" s="414"/>
      <c r="AG78" s="414"/>
      <c r="AH78" s="414"/>
      <c r="AI78" s="414"/>
      <c r="AJ78" s="414"/>
      <c r="AK78" s="414"/>
      <c r="AL78" s="414"/>
      <c r="AM78" s="414"/>
      <c r="AN78" s="414"/>
      <c r="AO78" s="414"/>
      <c r="AP78" s="414"/>
      <c r="AQ78" s="415"/>
      <c r="AR78" s="413"/>
      <c r="AS78" s="414"/>
      <c r="AT78" s="414"/>
      <c r="AU78" s="414"/>
      <c r="AV78" s="414"/>
      <c r="AW78" s="415"/>
      <c r="AX78" s="476"/>
      <c r="AY78" s="477"/>
      <c r="AZ78" s="477"/>
      <c r="BA78" s="477"/>
      <c r="BB78" s="477"/>
      <c r="BC78" s="477"/>
      <c r="BD78" s="477"/>
      <c r="BE78" s="477"/>
      <c r="BF78" s="477"/>
      <c r="BG78" s="477"/>
      <c r="BH78" s="477"/>
      <c r="BI78" s="477"/>
      <c r="BJ78" s="477"/>
      <c r="BK78" s="477"/>
      <c r="BL78" s="477"/>
      <c r="BM78" s="477"/>
      <c r="BN78" s="477"/>
      <c r="BO78" s="477"/>
      <c r="BP78" s="477"/>
      <c r="BQ78" s="477"/>
      <c r="BR78" s="477"/>
      <c r="BS78" s="477"/>
      <c r="BT78" s="478"/>
      <c r="BU78" s="413"/>
      <c r="BV78" s="414"/>
      <c r="BW78" s="414"/>
      <c r="BX78" s="414"/>
      <c r="BY78" s="414"/>
      <c r="BZ78" s="415"/>
      <c r="CA78" s="413"/>
      <c r="CB78" s="414"/>
      <c r="CC78" s="414"/>
      <c r="CD78" s="414"/>
      <c r="CE78" s="414"/>
      <c r="CF78" s="414"/>
      <c r="CG78" s="414"/>
      <c r="CH78" s="414"/>
      <c r="CI78" s="414"/>
      <c r="CJ78" s="414"/>
      <c r="CK78" s="414"/>
      <c r="CL78" s="414"/>
      <c r="CM78" s="414"/>
      <c r="CN78" s="414"/>
      <c r="CO78" s="414"/>
      <c r="CP78" s="414"/>
      <c r="CQ78" s="414"/>
      <c r="CR78" s="414"/>
      <c r="CS78" s="414"/>
      <c r="CT78" s="414"/>
      <c r="CU78" s="414"/>
      <c r="CV78" s="414"/>
      <c r="CW78" s="414"/>
      <c r="CX78" s="415"/>
      <c r="CY78" s="419"/>
      <c r="CZ78" s="420"/>
      <c r="DA78" s="420"/>
      <c r="DB78" s="420"/>
      <c r="DC78" s="420"/>
      <c r="DD78" s="420"/>
      <c r="DE78" s="420"/>
      <c r="DF78" s="420"/>
      <c r="DG78" s="420"/>
      <c r="DH78" s="421"/>
      <c r="DI78" s="413"/>
      <c r="DJ78" s="414"/>
      <c r="DK78" s="414"/>
      <c r="DL78" s="414"/>
      <c r="DM78" s="414"/>
      <c r="DN78" s="414"/>
      <c r="DO78" s="414"/>
      <c r="DP78" s="414"/>
      <c r="DQ78" s="414"/>
      <c r="DR78" s="414"/>
      <c r="DS78" s="414"/>
      <c r="DT78" s="414"/>
      <c r="DU78" s="414"/>
      <c r="DV78" s="415"/>
      <c r="DW78" s="428"/>
      <c r="DX78" s="429"/>
      <c r="DY78" s="429"/>
      <c r="DZ78" s="429"/>
      <c r="EA78" s="429"/>
      <c r="EB78" s="429"/>
      <c r="EC78" s="430"/>
      <c r="ED78" s="437"/>
      <c r="EE78" s="438"/>
      <c r="EF78" s="438"/>
      <c r="EG78" s="438"/>
      <c r="EH78" s="438"/>
      <c r="EI78" s="438"/>
      <c r="EJ78" s="438"/>
      <c r="EK78" s="439"/>
      <c r="EL78" s="449"/>
      <c r="EM78" s="450"/>
      <c r="EN78" s="450"/>
      <c r="EO78" s="450"/>
      <c r="EP78" s="450"/>
      <c r="EQ78" s="450"/>
      <c r="ER78" s="451"/>
      <c r="ES78" s="413"/>
      <c r="ET78" s="414"/>
      <c r="EU78" s="414"/>
      <c r="EV78" s="414"/>
      <c r="EW78" s="415"/>
      <c r="EX78" s="413"/>
      <c r="EY78" s="414"/>
      <c r="EZ78" s="414"/>
      <c r="FA78" s="414"/>
      <c r="FB78" s="414"/>
      <c r="FC78" s="414"/>
      <c r="FD78" s="415"/>
      <c r="FE78" s="413"/>
      <c r="FF78" s="414"/>
      <c r="FG78" s="414"/>
      <c r="FH78" s="414"/>
      <c r="FI78" s="414"/>
      <c r="FJ78" s="414"/>
      <c r="FK78" s="415"/>
    </row>
    <row r="79" spans="2:167" ht="9.9499999999999993" customHeight="1">
      <c r="B79" s="413"/>
      <c r="C79" s="414"/>
      <c r="D79" s="415"/>
      <c r="E79" s="458"/>
      <c r="F79" s="459"/>
      <c r="G79" s="459"/>
      <c r="H79" s="459"/>
      <c r="I79" s="460"/>
      <c r="J79" s="467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9"/>
      <c r="V79" s="413"/>
      <c r="W79" s="414"/>
      <c r="X79" s="414"/>
      <c r="Y79" s="414"/>
      <c r="Z79" s="414"/>
      <c r="AA79" s="414"/>
      <c r="AB79" s="414"/>
      <c r="AC79" s="414"/>
      <c r="AD79" s="414"/>
      <c r="AE79" s="414"/>
      <c r="AF79" s="414"/>
      <c r="AG79" s="414"/>
      <c r="AH79" s="414"/>
      <c r="AI79" s="414"/>
      <c r="AJ79" s="414"/>
      <c r="AK79" s="414"/>
      <c r="AL79" s="414"/>
      <c r="AM79" s="414"/>
      <c r="AN79" s="414"/>
      <c r="AO79" s="414"/>
      <c r="AP79" s="414"/>
      <c r="AQ79" s="415"/>
      <c r="AR79" s="413"/>
      <c r="AS79" s="414"/>
      <c r="AT79" s="414"/>
      <c r="AU79" s="414"/>
      <c r="AV79" s="414"/>
      <c r="AW79" s="415"/>
      <c r="AX79" s="476"/>
      <c r="AY79" s="477"/>
      <c r="AZ79" s="477"/>
      <c r="BA79" s="477"/>
      <c r="BB79" s="477"/>
      <c r="BC79" s="477"/>
      <c r="BD79" s="477"/>
      <c r="BE79" s="477"/>
      <c r="BF79" s="477"/>
      <c r="BG79" s="477"/>
      <c r="BH79" s="477"/>
      <c r="BI79" s="477"/>
      <c r="BJ79" s="477"/>
      <c r="BK79" s="477"/>
      <c r="BL79" s="477"/>
      <c r="BM79" s="477"/>
      <c r="BN79" s="477"/>
      <c r="BO79" s="477"/>
      <c r="BP79" s="477"/>
      <c r="BQ79" s="477"/>
      <c r="BR79" s="477"/>
      <c r="BS79" s="477"/>
      <c r="BT79" s="478"/>
      <c r="BU79" s="413"/>
      <c r="BV79" s="414"/>
      <c r="BW79" s="414"/>
      <c r="BX79" s="414"/>
      <c r="BY79" s="414"/>
      <c r="BZ79" s="415"/>
      <c r="CA79" s="413"/>
      <c r="CB79" s="414"/>
      <c r="CC79" s="414"/>
      <c r="CD79" s="414"/>
      <c r="CE79" s="414"/>
      <c r="CF79" s="414"/>
      <c r="CG79" s="414"/>
      <c r="CH79" s="414"/>
      <c r="CI79" s="414"/>
      <c r="CJ79" s="414"/>
      <c r="CK79" s="414"/>
      <c r="CL79" s="414"/>
      <c r="CM79" s="414"/>
      <c r="CN79" s="414"/>
      <c r="CO79" s="414"/>
      <c r="CP79" s="414"/>
      <c r="CQ79" s="414"/>
      <c r="CR79" s="414"/>
      <c r="CS79" s="414"/>
      <c r="CT79" s="414"/>
      <c r="CU79" s="414"/>
      <c r="CV79" s="414"/>
      <c r="CW79" s="414"/>
      <c r="CX79" s="415"/>
      <c r="CY79" s="419"/>
      <c r="CZ79" s="420"/>
      <c r="DA79" s="420"/>
      <c r="DB79" s="420"/>
      <c r="DC79" s="420"/>
      <c r="DD79" s="420"/>
      <c r="DE79" s="420"/>
      <c r="DF79" s="420"/>
      <c r="DG79" s="420"/>
      <c r="DH79" s="421"/>
      <c r="DI79" s="413"/>
      <c r="DJ79" s="414"/>
      <c r="DK79" s="414"/>
      <c r="DL79" s="414"/>
      <c r="DM79" s="414"/>
      <c r="DN79" s="414"/>
      <c r="DO79" s="414"/>
      <c r="DP79" s="414"/>
      <c r="DQ79" s="414"/>
      <c r="DR79" s="414"/>
      <c r="DS79" s="414"/>
      <c r="DT79" s="414"/>
      <c r="DU79" s="414"/>
      <c r="DV79" s="415"/>
      <c r="DW79" s="428"/>
      <c r="DX79" s="429"/>
      <c r="DY79" s="429"/>
      <c r="DZ79" s="429"/>
      <c r="EA79" s="429"/>
      <c r="EB79" s="429"/>
      <c r="EC79" s="430"/>
      <c r="ED79" s="437"/>
      <c r="EE79" s="438"/>
      <c r="EF79" s="438"/>
      <c r="EG79" s="438"/>
      <c r="EH79" s="438"/>
      <c r="EI79" s="438"/>
      <c r="EJ79" s="438"/>
      <c r="EK79" s="439"/>
      <c r="EL79" s="449"/>
      <c r="EM79" s="450"/>
      <c r="EN79" s="450"/>
      <c r="EO79" s="450"/>
      <c r="EP79" s="450"/>
      <c r="EQ79" s="450"/>
      <c r="ER79" s="451"/>
      <c r="ES79" s="413"/>
      <c r="ET79" s="414"/>
      <c r="EU79" s="414"/>
      <c r="EV79" s="414"/>
      <c r="EW79" s="415"/>
      <c r="EX79" s="413"/>
      <c r="EY79" s="414"/>
      <c r="EZ79" s="414"/>
      <c r="FA79" s="414"/>
      <c r="FB79" s="414"/>
      <c r="FC79" s="414"/>
      <c r="FD79" s="415"/>
      <c r="FE79" s="413"/>
      <c r="FF79" s="414"/>
      <c r="FG79" s="414"/>
      <c r="FH79" s="414"/>
      <c r="FI79" s="414"/>
      <c r="FJ79" s="414"/>
      <c r="FK79" s="415"/>
    </row>
    <row r="80" spans="2:167" ht="9.9499999999999993" customHeight="1">
      <c r="B80" s="413"/>
      <c r="C80" s="414"/>
      <c r="D80" s="415"/>
      <c r="E80" s="458"/>
      <c r="F80" s="459"/>
      <c r="G80" s="459"/>
      <c r="H80" s="459"/>
      <c r="I80" s="460"/>
      <c r="J80" s="467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9"/>
      <c r="V80" s="413"/>
      <c r="W80" s="414"/>
      <c r="X80" s="414"/>
      <c r="Y80" s="414"/>
      <c r="Z80" s="414"/>
      <c r="AA80" s="414"/>
      <c r="AB80" s="414"/>
      <c r="AC80" s="414"/>
      <c r="AD80" s="414"/>
      <c r="AE80" s="414"/>
      <c r="AF80" s="414"/>
      <c r="AG80" s="414"/>
      <c r="AH80" s="414"/>
      <c r="AI80" s="414"/>
      <c r="AJ80" s="414"/>
      <c r="AK80" s="414"/>
      <c r="AL80" s="414"/>
      <c r="AM80" s="414"/>
      <c r="AN80" s="414"/>
      <c r="AO80" s="414"/>
      <c r="AP80" s="414"/>
      <c r="AQ80" s="415"/>
      <c r="AR80" s="413"/>
      <c r="AS80" s="414"/>
      <c r="AT80" s="414"/>
      <c r="AU80" s="414"/>
      <c r="AV80" s="414"/>
      <c r="AW80" s="415"/>
      <c r="AX80" s="476"/>
      <c r="AY80" s="477"/>
      <c r="AZ80" s="477"/>
      <c r="BA80" s="477"/>
      <c r="BB80" s="477"/>
      <c r="BC80" s="477"/>
      <c r="BD80" s="477"/>
      <c r="BE80" s="477"/>
      <c r="BF80" s="477"/>
      <c r="BG80" s="477"/>
      <c r="BH80" s="477"/>
      <c r="BI80" s="477"/>
      <c r="BJ80" s="477"/>
      <c r="BK80" s="477"/>
      <c r="BL80" s="477"/>
      <c r="BM80" s="477"/>
      <c r="BN80" s="477"/>
      <c r="BO80" s="477"/>
      <c r="BP80" s="477"/>
      <c r="BQ80" s="477"/>
      <c r="BR80" s="477"/>
      <c r="BS80" s="477"/>
      <c r="BT80" s="478"/>
      <c r="BU80" s="413"/>
      <c r="BV80" s="414"/>
      <c r="BW80" s="414"/>
      <c r="BX80" s="414"/>
      <c r="BY80" s="414"/>
      <c r="BZ80" s="415"/>
      <c r="CA80" s="413"/>
      <c r="CB80" s="414"/>
      <c r="CC80" s="414"/>
      <c r="CD80" s="414"/>
      <c r="CE80" s="414"/>
      <c r="CF80" s="414"/>
      <c r="CG80" s="414"/>
      <c r="CH80" s="414"/>
      <c r="CI80" s="414"/>
      <c r="CJ80" s="414"/>
      <c r="CK80" s="414"/>
      <c r="CL80" s="414"/>
      <c r="CM80" s="414"/>
      <c r="CN80" s="414"/>
      <c r="CO80" s="414"/>
      <c r="CP80" s="414"/>
      <c r="CQ80" s="414"/>
      <c r="CR80" s="414"/>
      <c r="CS80" s="414"/>
      <c r="CT80" s="414"/>
      <c r="CU80" s="414"/>
      <c r="CV80" s="414"/>
      <c r="CW80" s="414"/>
      <c r="CX80" s="415"/>
      <c r="CY80" s="419" t="s">
        <v>253</v>
      </c>
      <c r="CZ80" s="420"/>
      <c r="DA80" s="420"/>
      <c r="DB80" s="420"/>
      <c r="DC80" s="420"/>
      <c r="DD80" s="420"/>
      <c r="DE80" s="420"/>
      <c r="DF80" s="420"/>
      <c r="DG80" s="420"/>
      <c r="DH80" s="421"/>
      <c r="DI80" s="413"/>
      <c r="DJ80" s="414"/>
      <c r="DK80" s="414"/>
      <c r="DL80" s="414"/>
      <c r="DM80" s="414"/>
      <c r="DN80" s="414"/>
      <c r="DO80" s="414"/>
      <c r="DP80" s="414"/>
      <c r="DQ80" s="414"/>
      <c r="DR80" s="414"/>
      <c r="DS80" s="414"/>
      <c r="DT80" s="414"/>
      <c r="DU80" s="414"/>
      <c r="DV80" s="415"/>
      <c r="DW80" s="428"/>
      <c r="DX80" s="429"/>
      <c r="DY80" s="429"/>
      <c r="DZ80" s="429"/>
      <c r="EA80" s="429"/>
      <c r="EB80" s="429"/>
      <c r="EC80" s="430"/>
      <c r="ED80" s="437"/>
      <c r="EE80" s="438"/>
      <c r="EF80" s="438"/>
      <c r="EG80" s="438"/>
      <c r="EH80" s="438"/>
      <c r="EI80" s="438"/>
      <c r="EJ80" s="438"/>
      <c r="EK80" s="439"/>
      <c r="EL80" s="449"/>
      <c r="EM80" s="450"/>
      <c r="EN80" s="450"/>
      <c r="EO80" s="450"/>
      <c r="EP80" s="450"/>
      <c r="EQ80" s="450"/>
      <c r="ER80" s="451"/>
      <c r="ES80" s="413"/>
      <c r="ET80" s="414"/>
      <c r="EU80" s="414"/>
      <c r="EV80" s="414"/>
      <c r="EW80" s="415"/>
      <c r="EX80" s="413"/>
      <c r="EY80" s="414"/>
      <c r="EZ80" s="414"/>
      <c r="FA80" s="414"/>
      <c r="FB80" s="414"/>
      <c r="FC80" s="414"/>
      <c r="FD80" s="415"/>
      <c r="FE80" s="413"/>
      <c r="FF80" s="414"/>
      <c r="FG80" s="414"/>
      <c r="FH80" s="414"/>
      <c r="FI80" s="414"/>
      <c r="FJ80" s="414"/>
      <c r="FK80" s="415"/>
    </row>
    <row r="81" spans="2:167" ht="9.9499999999999993" customHeight="1">
      <c r="B81" s="413"/>
      <c r="C81" s="414"/>
      <c r="D81" s="415"/>
      <c r="E81" s="458"/>
      <c r="F81" s="459"/>
      <c r="G81" s="459"/>
      <c r="H81" s="459"/>
      <c r="I81" s="460"/>
      <c r="J81" s="467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9"/>
      <c r="V81" s="413"/>
      <c r="W81" s="414"/>
      <c r="X81" s="414"/>
      <c r="Y81" s="414"/>
      <c r="Z81" s="414"/>
      <c r="AA81" s="414"/>
      <c r="AB81" s="414"/>
      <c r="AC81" s="414"/>
      <c r="AD81" s="414"/>
      <c r="AE81" s="414"/>
      <c r="AF81" s="414"/>
      <c r="AG81" s="414"/>
      <c r="AH81" s="414"/>
      <c r="AI81" s="414"/>
      <c r="AJ81" s="414"/>
      <c r="AK81" s="414"/>
      <c r="AL81" s="414"/>
      <c r="AM81" s="414"/>
      <c r="AN81" s="414"/>
      <c r="AO81" s="414"/>
      <c r="AP81" s="414"/>
      <c r="AQ81" s="415"/>
      <c r="AR81" s="413"/>
      <c r="AS81" s="414"/>
      <c r="AT81" s="414"/>
      <c r="AU81" s="414"/>
      <c r="AV81" s="414"/>
      <c r="AW81" s="415"/>
      <c r="AX81" s="476"/>
      <c r="AY81" s="477"/>
      <c r="AZ81" s="477"/>
      <c r="BA81" s="477"/>
      <c r="BB81" s="477"/>
      <c r="BC81" s="477"/>
      <c r="BD81" s="477"/>
      <c r="BE81" s="477"/>
      <c r="BF81" s="477"/>
      <c r="BG81" s="477"/>
      <c r="BH81" s="477"/>
      <c r="BI81" s="477"/>
      <c r="BJ81" s="477"/>
      <c r="BK81" s="477"/>
      <c r="BL81" s="477"/>
      <c r="BM81" s="477"/>
      <c r="BN81" s="477"/>
      <c r="BO81" s="477"/>
      <c r="BP81" s="477"/>
      <c r="BQ81" s="477"/>
      <c r="BR81" s="477"/>
      <c r="BS81" s="477"/>
      <c r="BT81" s="478"/>
      <c r="BU81" s="413"/>
      <c r="BV81" s="414"/>
      <c r="BW81" s="414"/>
      <c r="BX81" s="414"/>
      <c r="BY81" s="414"/>
      <c r="BZ81" s="415"/>
      <c r="CA81" s="413"/>
      <c r="CB81" s="414"/>
      <c r="CC81" s="414"/>
      <c r="CD81" s="414"/>
      <c r="CE81" s="414"/>
      <c r="CF81" s="414"/>
      <c r="CG81" s="414"/>
      <c r="CH81" s="414"/>
      <c r="CI81" s="414"/>
      <c r="CJ81" s="414"/>
      <c r="CK81" s="414"/>
      <c r="CL81" s="414"/>
      <c r="CM81" s="414"/>
      <c r="CN81" s="414"/>
      <c r="CO81" s="414"/>
      <c r="CP81" s="414"/>
      <c r="CQ81" s="414"/>
      <c r="CR81" s="414"/>
      <c r="CS81" s="414"/>
      <c r="CT81" s="414"/>
      <c r="CU81" s="414"/>
      <c r="CV81" s="414"/>
      <c r="CW81" s="414"/>
      <c r="CX81" s="415"/>
      <c r="CY81" s="419"/>
      <c r="CZ81" s="420"/>
      <c r="DA81" s="420"/>
      <c r="DB81" s="420"/>
      <c r="DC81" s="420"/>
      <c r="DD81" s="420"/>
      <c r="DE81" s="420"/>
      <c r="DF81" s="420"/>
      <c r="DG81" s="420"/>
      <c r="DH81" s="421"/>
      <c r="DI81" s="413"/>
      <c r="DJ81" s="414"/>
      <c r="DK81" s="414"/>
      <c r="DL81" s="414"/>
      <c r="DM81" s="414"/>
      <c r="DN81" s="414"/>
      <c r="DO81" s="414"/>
      <c r="DP81" s="414"/>
      <c r="DQ81" s="414"/>
      <c r="DR81" s="414"/>
      <c r="DS81" s="414"/>
      <c r="DT81" s="414"/>
      <c r="DU81" s="414"/>
      <c r="DV81" s="415"/>
      <c r="DW81" s="428"/>
      <c r="DX81" s="429"/>
      <c r="DY81" s="429"/>
      <c r="DZ81" s="429"/>
      <c r="EA81" s="429"/>
      <c r="EB81" s="429"/>
      <c r="EC81" s="430"/>
      <c r="ED81" s="437"/>
      <c r="EE81" s="438"/>
      <c r="EF81" s="438"/>
      <c r="EG81" s="438"/>
      <c r="EH81" s="438"/>
      <c r="EI81" s="438"/>
      <c r="EJ81" s="438"/>
      <c r="EK81" s="439"/>
      <c r="EL81" s="449"/>
      <c r="EM81" s="450"/>
      <c r="EN81" s="450"/>
      <c r="EO81" s="450"/>
      <c r="EP81" s="450"/>
      <c r="EQ81" s="450"/>
      <c r="ER81" s="451"/>
      <c r="ES81" s="413"/>
      <c r="ET81" s="414"/>
      <c r="EU81" s="414"/>
      <c r="EV81" s="414"/>
      <c r="EW81" s="415"/>
      <c r="EX81" s="413"/>
      <c r="EY81" s="414"/>
      <c r="EZ81" s="414"/>
      <c r="FA81" s="414"/>
      <c r="FB81" s="414"/>
      <c r="FC81" s="414"/>
      <c r="FD81" s="415"/>
      <c r="FE81" s="413"/>
      <c r="FF81" s="414"/>
      <c r="FG81" s="414"/>
      <c r="FH81" s="414"/>
      <c r="FI81" s="414"/>
      <c r="FJ81" s="414"/>
      <c r="FK81" s="415"/>
    </row>
    <row r="82" spans="2:167" ht="9.9499999999999993" customHeight="1">
      <c r="B82" s="413"/>
      <c r="C82" s="414"/>
      <c r="D82" s="415"/>
      <c r="E82" s="458"/>
      <c r="F82" s="459"/>
      <c r="G82" s="459"/>
      <c r="H82" s="459"/>
      <c r="I82" s="460"/>
      <c r="J82" s="467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9"/>
      <c r="V82" s="413"/>
      <c r="W82" s="414"/>
      <c r="X82" s="414"/>
      <c r="Y82" s="414"/>
      <c r="Z82" s="414"/>
      <c r="AA82" s="414"/>
      <c r="AB82" s="414"/>
      <c r="AC82" s="414"/>
      <c r="AD82" s="414"/>
      <c r="AE82" s="414"/>
      <c r="AF82" s="414"/>
      <c r="AG82" s="414"/>
      <c r="AH82" s="414"/>
      <c r="AI82" s="414"/>
      <c r="AJ82" s="414"/>
      <c r="AK82" s="414"/>
      <c r="AL82" s="414"/>
      <c r="AM82" s="414"/>
      <c r="AN82" s="414"/>
      <c r="AO82" s="414"/>
      <c r="AP82" s="414"/>
      <c r="AQ82" s="415"/>
      <c r="AR82" s="413"/>
      <c r="AS82" s="414"/>
      <c r="AT82" s="414"/>
      <c r="AU82" s="414"/>
      <c r="AV82" s="414"/>
      <c r="AW82" s="415"/>
      <c r="AX82" s="476"/>
      <c r="AY82" s="477"/>
      <c r="AZ82" s="477"/>
      <c r="BA82" s="477"/>
      <c r="BB82" s="477"/>
      <c r="BC82" s="477"/>
      <c r="BD82" s="477"/>
      <c r="BE82" s="477"/>
      <c r="BF82" s="477"/>
      <c r="BG82" s="477"/>
      <c r="BH82" s="477"/>
      <c r="BI82" s="477"/>
      <c r="BJ82" s="477"/>
      <c r="BK82" s="477"/>
      <c r="BL82" s="477"/>
      <c r="BM82" s="477"/>
      <c r="BN82" s="477"/>
      <c r="BO82" s="477"/>
      <c r="BP82" s="477"/>
      <c r="BQ82" s="477"/>
      <c r="BR82" s="477"/>
      <c r="BS82" s="477"/>
      <c r="BT82" s="478"/>
      <c r="BU82" s="413"/>
      <c r="BV82" s="414"/>
      <c r="BW82" s="414"/>
      <c r="BX82" s="414"/>
      <c r="BY82" s="414"/>
      <c r="BZ82" s="415"/>
      <c r="CA82" s="413"/>
      <c r="CB82" s="414"/>
      <c r="CC82" s="414"/>
      <c r="CD82" s="414"/>
      <c r="CE82" s="414"/>
      <c r="CF82" s="414"/>
      <c r="CG82" s="414"/>
      <c r="CH82" s="414"/>
      <c r="CI82" s="414"/>
      <c r="CJ82" s="414"/>
      <c r="CK82" s="414"/>
      <c r="CL82" s="414"/>
      <c r="CM82" s="414"/>
      <c r="CN82" s="414"/>
      <c r="CO82" s="414"/>
      <c r="CP82" s="414"/>
      <c r="CQ82" s="414"/>
      <c r="CR82" s="414"/>
      <c r="CS82" s="414"/>
      <c r="CT82" s="414"/>
      <c r="CU82" s="414"/>
      <c r="CV82" s="414"/>
      <c r="CW82" s="414"/>
      <c r="CX82" s="415"/>
      <c r="CY82" s="419"/>
      <c r="CZ82" s="420"/>
      <c r="DA82" s="420"/>
      <c r="DB82" s="420"/>
      <c r="DC82" s="420"/>
      <c r="DD82" s="420"/>
      <c r="DE82" s="420"/>
      <c r="DF82" s="420"/>
      <c r="DG82" s="420"/>
      <c r="DH82" s="421"/>
      <c r="DI82" s="413"/>
      <c r="DJ82" s="414"/>
      <c r="DK82" s="414"/>
      <c r="DL82" s="414"/>
      <c r="DM82" s="414"/>
      <c r="DN82" s="414"/>
      <c r="DO82" s="414"/>
      <c r="DP82" s="414"/>
      <c r="DQ82" s="414"/>
      <c r="DR82" s="414"/>
      <c r="DS82" s="414"/>
      <c r="DT82" s="414"/>
      <c r="DU82" s="414"/>
      <c r="DV82" s="415"/>
      <c r="DW82" s="428"/>
      <c r="DX82" s="429"/>
      <c r="DY82" s="429"/>
      <c r="DZ82" s="429"/>
      <c r="EA82" s="429"/>
      <c r="EB82" s="429"/>
      <c r="EC82" s="430"/>
      <c r="ED82" s="437"/>
      <c r="EE82" s="438"/>
      <c r="EF82" s="438"/>
      <c r="EG82" s="438"/>
      <c r="EH82" s="438"/>
      <c r="EI82" s="438"/>
      <c r="EJ82" s="438"/>
      <c r="EK82" s="439"/>
      <c r="EL82" s="449"/>
      <c r="EM82" s="450"/>
      <c r="EN82" s="450"/>
      <c r="EO82" s="450"/>
      <c r="EP82" s="450"/>
      <c r="EQ82" s="450"/>
      <c r="ER82" s="451"/>
      <c r="ES82" s="413"/>
      <c r="ET82" s="414"/>
      <c r="EU82" s="414"/>
      <c r="EV82" s="414"/>
      <c r="EW82" s="415"/>
      <c r="EX82" s="413"/>
      <c r="EY82" s="414"/>
      <c r="EZ82" s="414"/>
      <c r="FA82" s="414"/>
      <c r="FB82" s="414"/>
      <c r="FC82" s="414"/>
      <c r="FD82" s="415"/>
      <c r="FE82" s="413"/>
      <c r="FF82" s="414"/>
      <c r="FG82" s="414"/>
      <c r="FH82" s="414"/>
      <c r="FI82" s="414"/>
      <c r="FJ82" s="414"/>
      <c r="FK82" s="415"/>
    </row>
    <row r="83" spans="2:167" ht="9.9499999999999993" customHeight="1">
      <c r="B83" s="416"/>
      <c r="C83" s="417"/>
      <c r="D83" s="418"/>
      <c r="E83" s="461"/>
      <c r="F83" s="462"/>
      <c r="G83" s="462"/>
      <c r="H83" s="462"/>
      <c r="I83" s="463"/>
      <c r="J83" s="470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2"/>
      <c r="V83" s="416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8"/>
      <c r="AR83" s="416"/>
      <c r="AS83" s="417"/>
      <c r="AT83" s="417"/>
      <c r="AU83" s="417"/>
      <c r="AV83" s="417"/>
      <c r="AW83" s="418"/>
      <c r="AX83" s="479"/>
      <c r="AY83" s="480"/>
      <c r="AZ83" s="480"/>
      <c r="BA83" s="480"/>
      <c r="BB83" s="480"/>
      <c r="BC83" s="480"/>
      <c r="BD83" s="480"/>
      <c r="BE83" s="480"/>
      <c r="BF83" s="480"/>
      <c r="BG83" s="480"/>
      <c r="BH83" s="480"/>
      <c r="BI83" s="480"/>
      <c r="BJ83" s="480"/>
      <c r="BK83" s="480"/>
      <c r="BL83" s="480"/>
      <c r="BM83" s="480"/>
      <c r="BN83" s="480"/>
      <c r="BO83" s="480"/>
      <c r="BP83" s="480"/>
      <c r="BQ83" s="480"/>
      <c r="BR83" s="480"/>
      <c r="BS83" s="480"/>
      <c r="BT83" s="481"/>
      <c r="BU83" s="416"/>
      <c r="BV83" s="417"/>
      <c r="BW83" s="417"/>
      <c r="BX83" s="417"/>
      <c r="BY83" s="417"/>
      <c r="BZ83" s="418"/>
      <c r="CA83" s="416"/>
      <c r="CB83" s="417"/>
      <c r="CC83" s="417"/>
      <c r="CD83" s="417"/>
      <c r="CE83" s="417"/>
      <c r="CF83" s="417"/>
      <c r="CG83" s="417"/>
      <c r="CH83" s="417"/>
      <c r="CI83" s="417"/>
      <c r="CJ83" s="417"/>
      <c r="CK83" s="417"/>
      <c r="CL83" s="417"/>
      <c r="CM83" s="417"/>
      <c r="CN83" s="417"/>
      <c r="CO83" s="417"/>
      <c r="CP83" s="417"/>
      <c r="CQ83" s="417"/>
      <c r="CR83" s="417"/>
      <c r="CS83" s="417"/>
      <c r="CT83" s="417"/>
      <c r="CU83" s="417"/>
      <c r="CV83" s="417"/>
      <c r="CW83" s="417"/>
      <c r="CX83" s="418"/>
      <c r="CY83" s="422"/>
      <c r="CZ83" s="423"/>
      <c r="DA83" s="423"/>
      <c r="DB83" s="423"/>
      <c r="DC83" s="423"/>
      <c r="DD83" s="423"/>
      <c r="DE83" s="423"/>
      <c r="DF83" s="423"/>
      <c r="DG83" s="423"/>
      <c r="DH83" s="424"/>
      <c r="DI83" s="416"/>
      <c r="DJ83" s="417"/>
      <c r="DK83" s="417"/>
      <c r="DL83" s="417"/>
      <c r="DM83" s="417"/>
      <c r="DN83" s="417"/>
      <c r="DO83" s="417"/>
      <c r="DP83" s="417"/>
      <c r="DQ83" s="417"/>
      <c r="DR83" s="417"/>
      <c r="DS83" s="417"/>
      <c r="DT83" s="417"/>
      <c r="DU83" s="417"/>
      <c r="DV83" s="418"/>
      <c r="DW83" s="431"/>
      <c r="DX83" s="432"/>
      <c r="DY83" s="432"/>
      <c r="DZ83" s="432"/>
      <c r="EA83" s="432"/>
      <c r="EB83" s="432"/>
      <c r="EC83" s="433"/>
      <c r="ED83" s="440"/>
      <c r="EE83" s="441"/>
      <c r="EF83" s="441"/>
      <c r="EG83" s="441"/>
      <c r="EH83" s="441"/>
      <c r="EI83" s="441"/>
      <c r="EJ83" s="441"/>
      <c r="EK83" s="442"/>
      <c r="EL83" s="452"/>
      <c r="EM83" s="453"/>
      <c r="EN83" s="453"/>
      <c r="EO83" s="453"/>
      <c r="EP83" s="453"/>
      <c r="EQ83" s="453"/>
      <c r="ER83" s="454"/>
      <c r="ES83" s="416"/>
      <c r="ET83" s="417"/>
      <c r="EU83" s="417"/>
      <c r="EV83" s="417"/>
      <c r="EW83" s="418"/>
      <c r="EX83" s="416"/>
      <c r="EY83" s="417"/>
      <c r="EZ83" s="417"/>
      <c r="FA83" s="417"/>
      <c r="FB83" s="417"/>
      <c r="FC83" s="417"/>
      <c r="FD83" s="418"/>
      <c r="FE83" s="416"/>
      <c r="FF83" s="417"/>
      <c r="FG83" s="417"/>
      <c r="FH83" s="417"/>
      <c r="FI83" s="417"/>
      <c r="FJ83" s="417"/>
      <c r="FK83" s="418"/>
    </row>
    <row r="84" spans="2:167" ht="9.9499999999999993" customHeight="1"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</row>
    <row r="85" spans="2:167" ht="9.9499999999999993" customHeight="1"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</row>
    <row r="86" spans="2:167" ht="9.9499999999999993" customHeight="1"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</row>
    <row r="87" spans="2:167" ht="9.9499999999999993" customHeight="1"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</row>
    <row r="88" spans="2:167" ht="9.9499999999999993" customHeight="1"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</row>
    <row r="89" spans="2:167" ht="9.9499999999999993" customHeight="1"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</row>
    <row r="90" spans="2:167" ht="9.9499999999999993" customHeight="1"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  <c r="BT90" s="51"/>
    </row>
    <row r="91" spans="2:167" ht="9.9499999999999993" customHeight="1"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  <c r="BT91" s="51"/>
    </row>
    <row r="92" spans="2:167" ht="9.9499999999999993" customHeight="1"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  <c r="BT92" s="51"/>
    </row>
    <row r="93" spans="2:167" ht="9.9499999999999993" customHeight="1"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</row>
    <row r="94" spans="2:167" ht="9.9499999999999993" customHeight="1"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</row>
    <row r="95" spans="2:167" ht="9.9499999999999993" customHeight="1"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</row>
    <row r="96" spans="2:167" ht="9.9499999999999993" customHeight="1"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</row>
    <row r="97" spans="50:72" ht="9.9499999999999993" customHeight="1"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</row>
    <row r="98" spans="50:72" ht="9.9499999999999993" customHeight="1"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</row>
    <row r="99" spans="50:72" ht="9.9499999999999993" customHeight="1"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</row>
    <row r="100" spans="50:72" ht="9.9499999999999993" customHeight="1"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</row>
    <row r="101" spans="50:72" ht="9.9499999999999993" customHeight="1"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  <c r="BT101" s="51"/>
    </row>
    <row r="102" spans="50:72" ht="9.9499999999999993" customHeight="1"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</row>
    <row r="103" spans="50:72" ht="9.9499999999999993" customHeight="1"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</row>
    <row r="104" spans="50:72" ht="9.9499999999999993" customHeight="1"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</row>
    <row r="105" spans="50:72" ht="9.9499999999999993" customHeight="1"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</row>
    <row r="106" spans="50:72" ht="9.9499999999999993" customHeight="1"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</row>
    <row r="107" spans="50:72" ht="9.9499999999999993" customHeight="1"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</row>
    <row r="108" spans="50:72" ht="9.9499999999999993" customHeight="1"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</row>
    <row r="109" spans="50:72" ht="9.9499999999999993" customHeight="1"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</row>
    <row r="110" spans="50:72" ht="9.9499999999999993" customHeight="1"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1"/>
    </row>
    <row r="111" spans="50:72" ht="9.9499999999999993" customHeight="1"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1"/>
    </row>
    <row r="112" spans="50:72" ht="9.9499999999999993" customHeight="1"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</row>
    <row r="113" spans="50:72" ht="9.9499999999999993" customHeight="1"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1"/>
    </row>
    <row r="114" spans="50:72" ht="9.9499999999999993" customHeight="1"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</row>
    <row r="115" spans="50:72" ht="9.9499999999999993" customHeight="1"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</row>
    <row r="116" spans="50:72" ht="9.9499999999999993" customHeight="1"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</row>
    <row r="117" spans="50:72" ht="9.9499999999999993" customHeight="1"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</row>
    <row r="118" spans="50:72" ht="9.9499999999999993" customHeight="1"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  <c r="BT118" s="51"/>
    </row>
    <row r="119" spans="50:72" ht="9.9499999999999993" customHeight="1"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</row>
    <row r="120" spans="50:72" ht="9.9499999999999993" customHeight="1"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</row>
    <row r="121" spans="50:72" ht="9.9499999999999993" customHeight="1"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1"/>
    </row>
    <row r="122" spans="50:72" ht="9.9499999999999993" customHeight="1"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</row>
    <row r="123" spans="50:72" ht="9.9499999999999993" customHeight="1"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</row>
    <row r="124" spans="50:72" ht="9.9499999999999993" customHeight="1"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</row>
    <row r="125" spans="50:72" ht="9.9499999999999993" customHeight="1"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</row>
    <row r="126" spans="50:72" ht="9.9499999999999993" customHeight="1"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</row>
    <row r="127" spans="50:72" ht="9.9499999999999993" customHeight="1"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</row>
    <row r="128" spans="50:72" ht="9.9499999999999993" customHeight="1"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</row>
    <row r="129" spans="50:72" ht="9.9499999999999993" customHeight="1"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</row>
    <row r="130" spans="50:72" ht="9.9499999999999993" customHeight="1"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</row>
    <row r="131" spans="50:72" ht="9.9499999999999993" customHeight="1"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</row>
    <row r="132" spans="50:72" ht="9.9499999999999993" customHeight="1"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</row>
    <row r="133" spans="50:72" ht="9.9499999999999993" customHeight="1"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1"/>
    </row>
    <row r="134" spans="50:72" ht="9.9499999999999993" customHeight="1"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</row>
    <row r="135" spans="50:72" ht="9.9499999999999993" customHeight="1"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</row>
    <row r="136" spans="50:72" ht="9.9499999999999993" customHeight="1"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</row>
    <row r="137" spans="50:72" ht="9.9499999999999993" customHeight="1"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</row>
    <row r="138" spans="50:72" ht="9.9499999999999993" customHeight="1"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</row>
    <row r="139" spans="50:72" ht="9.9499999999999993" customHeight="1"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</row>
    <row r="140" spans="50:72" ht="9.9499999999999993" customHeight="1"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</row>
    <row r="141" spans="50:72" ht="9.9499999999999993" customHeight="1"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</row>
    <row r="142" spans="50:72" ht="9.9499999999999993" customHeight="1"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</row>
    <row r="143" spans="50:72" ht="9.9499999999999993" customHeight="1"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</row>
    <row r="144" spans="50:72" ht="9.9499999999999993" customHeight="1"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</row>
    <row r="145" spans="50:72" ht="9.9499999999999993" customHeight="1"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</row>
    <row r="146" spans="50:72" ht="9.9499999999999993" customHeight="1"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</row>
    <row r="147" spans="50:72" ht="9.9499999999999993" customHeight="1"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</row>
    <row r="148" spans="50:72" ht="9.9499999999999993" customHeight="1"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</row>
    <row r="149" spans="50:72" ht="9.9499999999999993" customHeight="1"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/>
    </row>
    <row r="150" spans="50:72" ht="9.9499999999999993" customHeight="1"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</row>
    <row r="151" spans="50:72" ht="9.9499999999999993" customHeight="1"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/>
    </row>
    <row r="152" spans="50:72" ht="9.9499999999999993" customHeight="1"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</row>
    <row r="153" spans="50:72" ht="9.9499999999999993" customHeight="1"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</row>
    <row r="154" spans="50:72" ht="9.9499999999999993" customHeight="1"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1"/>
    </row>
    <row r="155" spans="50:72" ht="9.9499999999999993" customHeight="1"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</row>
    <row r="156" spans="50:72" ht="9.9499999999999993" customHeight="1"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1"/>
    </row>
    <row r="157" spans="50:72" ht="9.9499999999999993" customHeight="1"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1"/>
    </row>
    <row r="158" spans="50:72" ht="9.9499999999999993" customHeight="1"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1"/>
    </row>
    <row r="159" spans="50:72" ht="9.9499999999999993" customHeight="1"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1"/>
    </row>
    <row r="160" spans="50:72" ht="9.9499999999999993" customHeight="1"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</row>
    <row r="161" spans="50:72" ht="9.9499999999999993" customHeight="1"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1"/>
    </row>
    <row r="162" spans="50:72" ht="9.9499999999999993" customHeight="1"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</row>
    <row r="163" spans="50:72" ht="9.9499999999999993" customHeight="1"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</row>
    <row r="164" spans="50:72" ht="9.9499999999999993" customHeight="1"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</row>
    <row r="165" spans="50:72" ht="9.9499999999999993" customHeight="1"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</row>
    <row r="166" spans="50:72" ht="9.9499999999999993" customHeight="1"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</row>
    <row r="167" spans="50:72" ht="9.9499999999999993" customHeight="1"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</row>
    <row r="168" spans="50:72" ht="9.9499999999999993" customHeight="1"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</row>
    <row r="169" spans="50:72" ht="9.9499999999999993" customHeight="1"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</row>
    <row r="170" spans="50:72" ht="9.9499999999999993" customHeight="1"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</row>
    <row r="171" spans="50:72" ht="9.9499999999999993" customHeight="1"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</row>
    <row r="172" spans="50:72" ht="9.9499999999999993" customHeight="1"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</row>
    <row r="173" spans="50:72" ht="9.9499999999999993" customHeight="1"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</row>
    <row r="174" spans="50:72" ht="9.9499999999999993" customHeight="1"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</row>
    <row r="175" spans="50:72" ht="9.9499999999999993" customHeight="1"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</row>
    <row r="176" spans="50:72" ht="9.9499999999999993" customHeight="1"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</row>
    <row r="177" spans="50:72" ht="9.9499999999999993" customHeight="1"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</row>
    <row r="178" spans="50:72" ht="9.9499999999999993" customHeight="1"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</row>
    <row r="179" spans="50:72" ht="9.9499999999999993" customHeight="1"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</row>
    <row r="180" spans="50:72" ht="9.9499999999999993" customHeight="1"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  <c r="BT180" s="51"/>
    </row>
    <row r="181" spans="50:72" ht="9.9499999999999993" customHeight="1"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</row>
    <row r="182" spans="50:72" ht="9.9499999999999993" customHeight="1"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</row>
    <row r="183" spans="50:72" ht="9.9499999999999993" customHeight="1"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</row>
    <row r="184" spans="50:72" ht="9.9499999999999993" customHeight="1"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</row>
    <row r="185" spans="50:72" ht="9.9499999999999993" customHeight="1"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</row>
    <row r="186" spans="50:72" ht="9.9499999999999993" customHeight="1"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</row>
    <row r="187" spans="50:72" ht="9.9499999999999993" customHeight="1"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</row>
    <row r="188" spans="50:72" ht="9.9499999999999993" customHeight="1"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</row>
    <row r="189" spans="50:72" ht="9.9499999999999993" customHeight="1"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</row>
    <row r="190" spans="50:72" ht="9.9499999999999993" customHeight="1"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</row>
    <row r="191" spans="50:72" ht="9.9499999999999993" customHeight="1"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</row>
    <row r="192" spans="50:72" ht="9.9499999999999993" customHeight="1"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</row>
    <row r="193" spans="50:72" ht="9.9499999999999993" customHeight="1"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1"/>
    </row>
    <row r="194" spans="50:72" ht="9.9499999999999993" customHeight="1"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</row>
    <row r="195" spans="50:72" ht="9.9499999999999993" customHeight="1"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1"/>
    </row>
    <row r="196" spans="50:72" ht="9.9499999999999993" customHeight="1"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1"/>
    </row>
    <row r="197" spans="50:72" ht="9.9499999999999993" customHeight="1"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</row>
    <row r="198" spans="50:72" ht="9.9499999999999993" customHeight="1"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1"/>
    </row>
    <row r="199" spans="50:72" ht="9.9499999999999993" customHeight="1"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1"/>
    </row>
    <row r="200" spans="50:72" ht="9.9499999999999993" customHeight="1"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  <c r="BT200" s="51"/>
    </row>
    <row r="201" spans="50:72" ht="9.9499999999999993" customHeight="1"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  <c r="BT201" s="51"/>
    </row>
    <row r="202" spans="50:72" ht="9.9499999999999993" customHeight="1"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</row>
    <row r="203" spans="50:72" ht="9.9499999999999993" customHeight="1"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  <c r="BT203" s="51"/>
    </row>
    <row r="204" spans="50:72" ht="9.9499999999999993" customHeight="1"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</row>
    <row r="205" spans="50:72" ht="9.9499999999999993" customHeight="1"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</row>
    <row r="206" spans="50:72" ht="9.9499999999999993" customHeight="1"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</row>
    <row r="207" spans="50:72" ht="9.9499999999999993" customHeight="1"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</row>
    <row r="208" spans="50:72" ht="9.9499999999999993" customHeight="1"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</row>
    <row r="209" spans="50:72" ht="9.9499999999999993" customHeight="1"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</row>
    <row r="210" spans="50:72" ht="9.9499999999999993" customHeight="1"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</row>
    <row r="211" spans="50:72" ht="9.9499999999999993" customHeight="1"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</row>
    <row r="212" spans="50:72" ht="9.9499999999999993" customHeight="1"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</row>
    <row r="213" spans="50:72" ht="9.9499999999999993" customHeight="1"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</row>
    <row r="214" spans="50:72" ht="9.9499999999999993" customHeight="1"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</row>
    <row r="215" spans="50:72" ht="9.9499999999999993" customHeight="1"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</row>
    <row r="216" spans="50:72" ht="9.9499999999999993" customHeight="1"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</row>
    <row r="217" spans="50:72" ht="9.9499999999999993" customHeight="1"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</row>
    <row r="218" spans="50:72" ht="9.9499999999999993" customHeight="1"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</row>
    <row r="219" spans="50:72" ht="9.9499999999999993" customHeight="1"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</row>
    <row r="220" spans="50:72" ht="9.9499999999999993" customHeight="1"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1"/>
    </row>
    <row r="221" spans="50:72" ht="9.9499999999999993" customHeight="1"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1"/>
    </row>
    <row r="222" spans="50:72" ht="9.9499999999999993" customHeight="1"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1"/>
    </row>
    <row r="223" spans="50:72" ht="9.9499999999999993" customHeight="1"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1"/>
    </row>
    <row r="224" spans="50:72" ht="9.9499999999999993" customHeight="1"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1"/>
    </row>
    <row r="225" spans="50:72" ht="9.9499999999999993" customHeight="1"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1"/>
    </row>
    <row r="226" spans="50:72" ht="9.9499999999999993" customHeight="1"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1"/>
    </row>
    <row r="227" spans="50:72" ht="9.9499999999999993" customHeight="1"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1"/>
    </row>
    <row r="228" spans="50:72" ht="9.9499999999999993" customHeight="1"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  <c r="BT228" s="51"/>
    </row>
    <row r="229" spans="50:72" ht="9.9499999999999993" customHeight="1"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  <c r="BT229" s="51"/>
    </row>
    <row r="230" spans="50:72" ht="9.9499999999999993" customHeight="1"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  <c r="BT230" s="51"/>
    </row>
    <row r="231" spans="50:72" ht="9.9499999999999993" customHeight="1"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  <c r="BT231" s="51"/>
    </row>
    <row r="232" spans="50:72" ht="9.9499999999999993" customHeight="1"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  <c r="BT232" s="51"/>
    </row>
    <row r="233" spans="50:72" ht="9.9499999999999993" customHeight="1"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  <c r="BT233" s="51"/>
    </row>
    <row r="234" spans="50:72" ht="9.9499999999999993" customHeight="1"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  <c r="BT234" s="51"/>
    </row>
    <row r="235" spans="50:72" ht="9.9499999999999993" customHeight="1"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  <c r="BT235" s="51"/>
    </row>
    <row r="236" spans="50:72" ht="9.9499999999999993" customHeight="1"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  <c r="BT236" s="51"/>
    </row>
    <row r="237" spans="50:72" ht="9.9499999999999993" customHeight="1"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  <c r="BT237" s="51"/>
    </row>
    <row r="238" spans="50:72" ht="9.9499999999999993" customHeight="1"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  <c r="BT238" s="51"/>
    </row>
    <row r="239" spans="50:72" ht="9.9499999999999993" customHeight="1"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  <c r="BT239" s="51"/>
    </row>
    <row r="240" spans="50:72" ht="9.9499999999999993" customHeight="1"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  <c r="BT240" s="51"/>
    </row>
    <row r="241" spans="50:72" ht="9.9499999999999993" customHeight="1"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</row>
    <row r="242" spans="50:72" ht="9.9499999999999993" customHeight="1"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</row>
    <row r="243" spans="50:72" ht="9.9499999999999993" customHeight="1"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</row>
    <row r="244" spans="50:72" ht="9.9499999999999993" customHeight="1"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</row>
    <row r="245" spans="50:72" ht="9.9499999999999993" customHeight="1"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1"/>
    </row>
    <row r="246" spans="50:72" ht="9.9499999999999993" customHeight="1"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1"/>
    </row>
    <row r="247" spans="50:72" ht="9.9499999999999993" customHeight="1"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1"/>
    </row>
    <row r="248" spans="50:72" ht="9.9499999999999993" customHeight="1"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1"/>
    </row>
    <row r="249" spans="50:72" ht="9.9499999999999993" customHeight="1"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1"/>
    </row>
    <row r="250" spans="50:72" ht="9.9499999999999993" customHeight="1"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1"/>
    </row>
    <row r="251" spans="50:72" ht="9.9499999999999993" customHeight="1"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1"/>
    </row>
    <row r="252" spans="50:72" ht="9.9499999999999993" customHeight="1"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1"/>
    </row>
    <row r="253" spans="50:72" ht="9.9499999999999993" customHeight="1"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1"/>
    </row>
    <row r="254" spans="50:72" ht="9.9499999999999993" customHeight="1"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1"/>
    </row>
    <row r="255" spans="50:72" ht="9.9499999999999993" customHeight="1"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1"/>
    </row>
    <row r="256" spans="50:72" ht="9.9499999999999993" customHeight="1"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  <c r="BR256" s="51"/>
      <c r="BS256" s="51"/>
      <c r="BT256" s="51"/>
    </row>
    <row r="257" spans="50:72" ht="9.9499999999999993" customHeight="1"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  <c r="BR257" s="51"/>
      <c r="BS257" s="51"/>
      <c r="BT257" s="51"/>
    </row>
    <row r="258" spans="50:72" ht="9.9499999999999993" customHeight="1"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  <c r="BR258" s="51"/>
      <c r="BS258" s="51"/>
      <c r="BT258" s="51"/>
    </row>
    <row r="259" spans="50:72" ht="9.9499999999999993" customHeight="1"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  <c r="BR259" s="51"/>
      <c r="BS259" s="51"/>
      <c r="BT259" s="51"/>
    </row>
    <row r="260" spans="50:72" ht="9.9499999999999993" customHeight="1"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  <c r="BR260" s="51"/>
      <c r="BS260" s="51"/>
      <c r="BT260" s="51"/>
    </row>
    <row r="261" spans="50:72" ht="9.9499999999999993" customHeight="1"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  <c r="BR261" s="51"/>
      <c r="BS261" s="51"/>
      <c r="BT261" s="51"/>
    </row>
    <row r="262" spans="50:72" ht="9.9499999999999993" customHeight="1"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  <c r="BR262" s="51"/>
      <c r="BS262" s="51"/>
      <c r="BT262" s="51"/>
    </row>
    <row r="263" spans="50:72" ht="9.9499999999999993" customHeight="1"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1"/>
      <c r="BS263" s="51"/>
      <c r="BT263" s="51"/>
    </row>
    <row r="264" spans="50:72" ht="9.9499999999999993" customHeight="1"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  <c r="BR264" s="51"/>
      <c r="BS264" s="51"/>
      <c r="BT264" s="51"/>
    </row>
    <row r="265" spans="50:72" ht="9.9499999999999993" customHeight="1"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  <c r="BR265" s="51"/>
      <c r="BS265" s="51"/>
      <c r="BT265" s="51"/>
    </row>
    <row r="266" spans="50:72" ht="9.9499999999999993" customHeight="1"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  <c r="BR266" s="51"/>
      <c r="BS266" s="51"/>
      <c r="BT266" s="51"/>
    </row>
    <row r="267" spans="50:72" ht="9.9499999999999993" customHeight="1"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  <c r="BR267" s="51"/>
      <c r="BS267" s="51"/>
      <c r="BT267" s="51"/>
    </row>
    <row r="268" spans="50:72" ht="9.9499999999999993" customHeight="1"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  <c r="BR268" s="51"/>
      <c r="BS268" s="51"/>
      <c r="BT268" s="51"/>
    </row>
    <row r="269" spans="50:72" ht="9.9499999999999993" customHeight="1"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</row>
    <row r="270" spans="50:72" ht="9.9499999999999993" customHeight="1"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  <c r="BR270" s="51"/>
      <c r="BS270" s="51"/>
      <c r="BT270" s="51"/>
    </row>
    <row r="271" spans="50:72" ht="9.9499999999999993" customHeight="1"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  <c r="BR271" s="51"/>
      <c r="BS271" s="51"/>
      <c r="BT271" s="51"/>
    </row>
    <row r="272" spans="50:72" ht="9.9499999999999993" customHeight="1"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  <c r="BR272" s="51"/>
      <c r="BS272" s="51"/>
      <c r="BT272" s="51"/>
    </row>
    <row r="273" spans="50:72" ht="9.9499999999999993" customHeight="1"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  <c r="BR273" s="51"/>
      <c r="BS273" s="51"/>
      <c r="BT273" s="51"/>
    </row>
    <row r="274" spans="50:72" ht="9.9499999999999993" customHeight="1"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</row>
    <row r="275" spans="50:72" ht="9.9499999999999993" customHeight="1"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</row>
    <row r="276" spans="50:72" ht="9.9499999999999993" customHeight="1"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  <c r="BR276" s="51"/>
      <c r="BS276" s="51"/>
      <c r="BT276" s="51"/>
    </row>
    <row r="277" spans="50:72" ht="9.9499999999999993" customHeight="1"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  <c r="BR277" s="51"/>
      <c r="BS277" s="51"/>
      <c r="BT277" s="51"/>
    </row>
    <row r="278" spans="50:72" ht="9.9499999999999993" customHeight="1"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  <c r="BR278" s="51"/>
      <c r="BS278" s="51"/>
      <c r="BT278" s="51"/>
    </row>
    <row r="279" spans="50:72" ht="9.9499999999999993" customHeight="1"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</row>
    <row r="280" spans="50:72" ht="9.9499999999999993" customHeight="1"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</row>
    <row r="281" spans="50:72" ht="9.9499999999999993" customHeight="1"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  <c r="BR281" s="51"/>
      <c r="BS281" s="51"/>
      <c r="BT281" s="51"/>
    </row>
    <row r="282" spans="50:72" ht="9.9499999999999993" customHeight="1"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  <c r="BR282" s="51"/>
      <c r="BS282" s="51"/>
      <c r="BT282" s="51"/>
    </row>
    <row r="283" spans="50:72" ht="9.9499999999999993" customHeight="1"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  <c r="BR283" s="51"/>
      <c r="BS283" s="51"/>
      <c r="BT283" s="51"/>
    </row>
    <row r="284" spans="50:72" ht="9.9499999999999993" customHeight="1"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  <c r="BR284" s="51"/>
      <c r="BS284" s="51"/>
      <c r="BT284" s="51"/>
    </row>
    <row r="285" spans="50:72" ht="9.9499999999999993" customHeight="1"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  <c r="BR285" s="51"/>
      <c r="BS285" s="51"/>
      <c r="BT285" s="51"/>
    </row>
    <row r="286" spans="50:72" ht="9.9499999999999993" customHeight="1"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  <c r="BR286" s="51"/>
      <c r="BS286" s="51"/>
      <c r="BT286" s="51"/>
    </row>
    <row r="287" spans="50:72" ht="9.9499999999999993" customHeight="1"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  <c r="BR287" s="51"/>
      <c r="BS287" s="51"/>
      <c r="BT287" s="51"/>
    </row>
    <row r="288" spans="50:72" ht="9.9499999999999993" customHeight="1"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</row>
    <row r="289" spans="50:72" ht="9.9499999999999993" customHeight="1"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</row>
    <row r="290" spans="50:72" ht="9.9499999999999993" customHeight="1"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  <c r="BR290" s="51"/>
      <c r="BS290" s="51"/>
      <c r="BT290" s="51"/>
    </row>
    <row r="291" spans="50:72" ht="9.9499999999999993" customHeight="1"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  <c r="BR291" s="51"/>
      <c r="BS291" s="51"/>
      <c r="BT291" s="51"/>
    </row>
    <row r="292" spans="50:72" ht="9.9499999999999993" customHeight="1"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  <c r="BR292" s="51"/>
      <c r="BS292" s="51"/>
      <c r="BT292" s="51"/>
    </row>
    <row r="293" spans="50:72" ht="9.9499999999999993" customHeight="1"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  <c r="BR293" s="51"/>
      <c r="BS293" s="51"/>
      <c r="BT293" s="51"/>
    </row>
    <row r="294" spans="50:72" ht="9.9499999999999993" customHeight="1"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1"/>
      <c r="BS294" s="51"/>
      <c r="BT294" s="51"/>
    </row>
    <row r="295" spans="50:72" ht="9.9499999999999993" customHeight="1"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  <c r="BR295" s="51"/>
      <c r="BS295" s="51"/>
      <c r="BT295" s="51"/>
    </row>
    <row r="296" spans="50:72" ht="9.9499999999999993" customHeight="1"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  <c r="BR296" s="51"/>
      <c r="BS296" s="51"/>
      <c r="BT296" s="51"/>
    </row>
    <row r="297" spans="50:72" ht="9.9499999999999993" customHeight="1"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  <c r="BR297" s="51"/>
      <c r="BS297" s="51"/>
      <c r="BT297" s="51"/>
    </row>
    <row r="298" spans="50:72" ht="9.9499999999999993" customHeight="1"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  <c r="BR298" s="51"/>
      <c r="BS298" s="51"/>
      <c r="BT298" s="51"/>
    </row>
    <row r="299" spans="50:72" ht="9.9499999999999993" customHeight="1"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  <c r="BR299" s="51"/>
      <c r="BS299" s="51"/>
      <c r="BT299" s="51"/>
    </row>
    <row r="300" spans="50:72" ht="9.9499999999999993" customHeight="1"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  <c r="BR300" s="51"/>
      <c r="BS300" s="51"/>
      <c r="BT300" s="51"/>
    </row>
    <row r="301" spans="50:72" ht="9.9499999999999993" customHeight="1"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  <c r="BR301" s="51"/>
      <c r="BS301" s="51"/>
      <c r="BT301" s="51"/>
    </row>
    <row r="302" spans="50:72" ht="9.9499999999999993" customHeight="1"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  <c r="BR302" s="51"/>
      <c r="BS302" s="51"/>
      <c r="BT302" s="51"/>
    </row>
    <row r="303" spans="50:72" ht="9.9499999999999993" customHeight="1"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  <c r="BR303" s="51"/>
      <c r="BS303" s="51"/>
      <c r="BT303" s="51"/>
    </row>
    <row r="304" spans="50:72" ht="9.9499999999999993" customHeight="1"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  <c r="BR304" s="51"/>
      <c r="BS304" s="51"/>
      <c r="BT304" s="51"/>
    </row>
    <row r="305" spans="50:72" ht="9.9499999999999993" customHeight="1"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  <c r="BR305" s="51"/>
      <c r="BS305" s="51"/>
      <c r="BT305" s="51"/>
    </row>
    <row r="306" spans="50:72" ht="9.9499999999999993" customHeight="1"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  <c r="BR306" s="51"/>
      <c r="BS306" s="51"/>
      <c r="BT306" s="51"/>
    </row>
    <row r="307" spans="50:72" ht="9.9499999999999993" customHeight="1"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  <c r="BR307" s="51"/>
      <c r="BS307" s="51"/>
      <c r="BT307" s="51"/>
    </row>
    <row r="308" spans="50:72" ht="9.9499999999999993" customHeight="1"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  <c r="BR308" s="51"/>
      <c r="BS308" s="51"/>
      <c r="BT308" s="51"/>
    </row>
    <row r="309" spans="50:72" ht="9.9499999999999993" customHeight="1"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  <c r="BR309" s="51"/>
      <c r="BS309" s="51"/>
      <c r="BT309" s="51"/>
    </row>
    <row r="310" spans="50:72" ht="9.9499999999999993" customHeight="1"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  <c r="BR310" s="51"/>
      <c r="BS310" s="51"/>
      <c r="BT310" s="51"/>
    </row>
    <row r="311" spans="50:72" ht="9.9499999999999993" customHeight="1"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  <c r="BR311" s="51"/>
      <c r="BS311" s="51"/>
      <c r="BT311" s="51"/>
    </row>
    <row r="312" spans="50:72" ht="9.9499999999999993" customHeight="1"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  <c r="BR312" s="51"/>
      <c r="BS312" s="51"/>
      <c r="BT312" s="51"/>
    </row>
    <row r="313" spans="50:72" ht="9.9499999999999993" customHeight="1"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  <c r="BR313" s="51"/>
      <c r="BS313" s="51"/>
      <c r="BT313" s="51"/>
    </row>
    <row r="314" spans="50:72" ht="9.9499999999999993" customHeight="1"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  <c r="BR314" s="51"/>
      <c r="BS314" s="51"/>
      <c r="BT314" s="51"/>
    </row>
    <row r="315" spans="50:72" ht="9.9499999999999993" customHeight="1"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  <c r="BR315" s="51"/>
      <c r="BS315" s="51"/>
      <c r="BT315" s="51"/>
    </row>
    <row r="316" spans="50:72" ht="9.9499999999999993" customHeight="1"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  <c r="BR316" s="51"/>
      <c r="BS316" s="51"/>
      <c r="BT316" s="51"/>
    </row>
    <row r="317" spans="50:72" ht="9.9499999999999993" customHeight="1"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  <c r="BR317" s="51"/>
      <c r="BS317" s="51"/>
      <c r="BT317" s="51"/>
    </row>
    <row r="318" spans="50:72" ht="9.9499999999999993" customHeight="1"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  <c r="BR318" s="51"/>
      <c r="BS318" s="51"/>
      <c r="BT318" s="51"/>
    </row>
    <row r="319" spans="50:72" ht="9.9499999999999993" customHeight="1"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  <c r="BR319" s="51"/>
      <c r="BS319" s="51"/>
      <c r="BT319" s="51"/>
    </row>
    <row r="320" spans="50:72" ht="9.9499999999999993" customHeight="1"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  <c r="BR320" s="51"/>
      <c r="BS320" s="51"/>
      <c r="BT320" s="51"/>
    </row>
    <row r="321" spans="50:72" ht="9.9499999999999993" customHeight="1"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  <c r="BR321" s="51"/>
      <c r="BS321" s="51"/>
      <c r="BT321" s="51"/>
    </row>
    <row r="322" spans="50:72" ht="9.9499999999999993" customHeight="1"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  <c r="BR322" s="51"/>
      <c r="BS322" s="51"/>
      <c r="BT322" s="51"/>
    </row>
    <row r="323" spans="50:72" ht="9.9499999999999993" customHeight="1"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  <c r="BR323" s="51"/>
      <c r="BS323" s="51"/>
      <c r="BT323" s="51"/>
    </row>
    <row r="324" spans="50:72" ht="9.9499999999999993" customHeight="1"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  <c r="BR324" s="51"/>
      <c r="BS324" s="51"/>
      <c r="BT324" s="51"/>
    </row>
    <row r="325" spans="50:72" ht="9.9499999999999993" customHeight="1"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1"/>
      <c r="BS325" s="51"/>
      <c r="BT325" s="51"/>
    </row>
    <row r="326" spans="50:72" ht="9.9499999999999993" customHeight="1"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  <c r="BR326" s="51"/>
      <c r="BS326" s="51"/>
      <c r="BT326" s="51"/>
    </row>
    <row r="327" spans="50:72" ht="9.9499999999999993" customHeight="1"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  <c r="BR327" s="51"/>
      <c r="BS327" s="51"/>
      <c r="BT327" s="51"/>
    </row>
    <row r="328" spans="50:72" ht="9.9499999999999993" customHeight="1"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  <c r="BR328" s="51"/>
      <c r="BS328" s="51"/>
      <c r="BT328" s="51"/>
    </row>
    <row r="329" spans="50:72" ht="9.9499999999999993" customHeight="1"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  <c r="BR329" s="51"/>
      <c r="BS329" s="51"/>
      <c r="BT329" s="51"/>
    </row>
    <row r="330" spans="50:72" ht="9.9499999999999993" customHeight="1"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  <c r="BR330" s="51"/>
      <c r="BS330" s="51"/>
      <c r="BT330" s="51"/>
    </row>
    <row r="331" spans="50:72" ht="9.9499999999999993" customHeight="1"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  <c r="BR331" s="51"/>
      <c r="BS331" s="51"/>
      <c r="BT331" s="51"/>
    </row>
    <row r="332" spans="50:72" ht="9.9499999999999993" customHeight="1"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  <c r="BR332" s="51"/>
      <c r="BS332" s="51"/>
      <c r="BT332" s="51"/>
    </row>
    <row r="333" spans="50:72" ht="9.9499999999999993" customHeight="1"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  <c r="BR333" s="51"/>
      <c r="BS333" s="51"/>
      <c r="BT333" s="51"/>
    </row>
    <row r="334" spans="50:72" ht="9.9499999999999993" customHeight="1"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  <c r="BR334" s="51"/>
      <c r="BS334" s="51"/>
      <c r="BT334" s="51"/>
    </row>
    <row r="335" spans="50:72" ht="9.9499999999999993" customHeight="1"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  <c r="BR335" s="51"/>
      <c r="BS335" s="51"/>
      <c r="BT335" s="51"/>
    </row>
    <row r="336" spans="50:72" ht="9.9499999999999993" customHeight="1"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  <c r="BR336" s="51"/>
      <c r="BS336" s="51"/>
      <c r="BT336" s="51"/>
    </row>
    <row r="337" spans="50:72" ht="9.9499999999999993" customHeight="1"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  <c r="BR337" s="51"/>
      <c r="BS337" s="51"/>
      <c r="BT337" s="51"/>
    </row>
    <row r="338" spans="50:72" ht="9.9499999999999993" customHeight="1"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  <c r="BR338" s="51"/>
      <c r="BS338" s="51"/>
      <c r="BT338" s="51"/>
    </row>
    <row r="339" spans="50:72" ht="9.9499999999999993" customHeight="1"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  <c r="BR339" s="51"/>
      <c r="BS339" s="51"/>
      <c r="BT339" s="51"/>
    </row>
    <row r="340" spans="50:72" ht="9.9499999999999993" customHeight="1"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  <c r="BR340" s="51"/>
      <c r="BS340" s="51"/>
      <c r="BT340" s="51"/>
    </row>
    <row r="341" spans="50:72" ht="9.9499999999999993" customHeight="1"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  <c r="BR341" s="51"/>
      <c r="BS341" s="51"/>
      <c r="BT341" s="51"/>
    </row>
    <row r="342" spans="50:72" ht="9.9499999999999993" customHeight="1"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  <c r="BR342" s="51"/>
      <c r="BS342" s="51"/>
      <c r="BT342" s="51"/>
    </row>
    <row r="343" spans="50:72" ht="9.9499999999999993" customHeight="1"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  <c r="BR343" s="51"/>
      <c r="BS343" s="51"/>
      <c r="BT343" s="51"/>
    </row>
    <row r="344" spans="50:72" ht="9.9499999999999993" customHeight="1"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</row>
    <row r="345" spans="50:72" ht="9.9499999999999993" customHeight="1"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  <c r="BR345" s="51"/>
      <c r="BS345" s="51"/>
      <c r="BT345" s="51"/>
    </row>
    <row r="346" spans="50:72" ht="9.9499999999999993" customHeight="1"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  <c r="BR346" s="51"/>
      <c r="BS346" s="51"/>
      <c r="BT346" s="51"/>
    </row>
    <row r="347" spans="50:72" ht="9.9499999999999993" customHeight="1"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  <c r="BR347" s="51"/>
      <c r="BS347" s="51"/>
      <c r="BT347" s="51"/>
    </row>
    <row r="348" spans="50:72" ht="9.9499999999999993" customHeight="1"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  <c r="BR348" s="51"/>
      <c r="BS348" s="51"/>
      <c r="BT348" s="51"/>
    </row>
    <row r="349" spans="50:72" ht="9.9499999999999993" customHeight="1"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  <c r="BR349" s="51"/>
      <c r="BS349" s="51"/>
      <c r="BT349" s="51"/>
    </row>
    <row r="350" spans="50:72" ht="9.9499999999999993" customHeight="1"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  <c r="BR350" s="51"/>
      <c r="BS350" s="51"/>
      <c r="BT350" s="51"/>
    </row>
    <row r="351" spans="50:72" ht="9.9499999999999993" customHeight="1"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  <c r="BR351" s="51"/>
      <c r="BS351" s="51"/>
      <c r="BT351" s="51"/>
    </row>
    <row r="352" spans="50:72" ht="9.9499999999999993" customHeight="1"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  <c r="BR352" s="51"/>
      <c r="BS352" s="51"/>
      <c r="BT352" s="51"/>
    </row>
    <row r="353" spans="50:72" ht="9.9499999999999993" customHeight="1"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  <c r="BR353" s="51"/>
      <c r="BS353" s="51"/>
      <c r="BT353" s="51"/>
    </row>
    <row r="354" spans="50:72" ht="9.9499999999999993" customHeight="1"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  <c r="BR354" s="51"/>
      <c r="BS354" s="51"/>
      <c r="BT354" s="51"/>
    </row>
    <row r="355" spans="50:72" ht="9.9499999999999993" customHeight="1"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  <c r="BR355" s="51"/>
      <c r="BS355" s="51"/>
      <c r="BT355" s="51"/>
    </row>
    <row r="356" spans="50:72" ht="9.9499999999999993" customHeight="1"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1"/>
      <c r="BS356" s="51"/>
      <c r="BT356" s="51"/>
    </row>
    <row r="357" spans="50:72" ht="9.9499999999999993" customHeight="1"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  <c r="BR357" s="51"/>
      <c r="BS357" s="51"/>
      <c r="BT357" s="51"/>
    </row>
    <row r="358" spans="50:72" ht="9.9499999999999993" customHeight="1"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  <c r="BR358" s="51"/>
      <c r="BS358" s="51"/>
      <c r="BT358" s="51"/>
    </row>
    <row r="359" spans="50:72" ht="9.9499999999999993" customHeight="1"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  <c r="BR359" s="51"/>
      <c r="BS359" s="51"/>
      <c r="BT359" s="51"/>
    </row>
    <row r="360" spans="50:72" ht="9.9499999999999993" customHeight="1"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  <c r="BR360" s="51"/>
      <c r="BS360" s="51"/>
      <c r="BT360" s="51"/>
    </row>
    <row r="361" spans="50:72" ht="9.9499999999999993" customHeight="1"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  <c r="BR361" s="51"/>
      <c r="BS361" s="51"/>
      <c r="BT361" s="51"/>
    </row>
    <row r="362" spans="50:72" ht="9.9499999999999993" customHeight="1"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  <c r="BR362" s="51"/>
      <c r="BS362" s="51"/>
      <c r="BT362" s="51"/>
    </row>
    <row r="363" spans="50:72" ht="9.9499999999999993" customHeight="1"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  <c r="BR363" s="51"/>
      <c r="BS363" s="51"/>
      <c r="BT363" s="51"/>
    </row>
    <row r="364" spans="50:72" ht="9.9499999999999993" customHeight="1"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  <c r="BR364" s="51"/>
      <c r="BS364" s="51"/>
      <c r="BT364" s="51"/>
    </row>
    <row r="365" spans="50:72" ht="9.9499999999999993" customHeight="1"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  <c r="BR365" s="51"/>
      <c r="BS365" s="51"/>
      <c r="BT365" s="51"/>
    </row>
    <row r="366" spans="50:72" ht="9.9499999999999993" customHeight="1"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  <c r="BR366" s="51"/>
      <c r="BS366" s="51"/>
      <c r="BT366" s="51"/>
    </row>
    <row r="367" spans="50:72" ht="9.9499999999999993" customHeight="1"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  <c r="BR367" s="51"/>
      <c r="BS367" s="51"/>
      <c r="BT367" s="51"/>
    </row>
    <row r="368" spans="50:72" ht="9.9499999999999993" customHeight="1"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  <c r="BR368" s="51"/>
      <c r="BS368" s="51"/>
      <c r="BT368" s="51"/>
    </row>
    <row r="369" spans="50:72" ht="9.9499999999999993" customHeight="1"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  <c r="BR369" s="51"/>
      <c r="BS369" s="51"/>
      <c r="BT369" s="51"/>
    </row>
    <row r="370" spans="50:72" ht="9.9499999999999993" customHeight="1"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  <c r="BR370" s="51"/>
      <c r="BS370" s="51"/>
      <c r="BT370" s="51"/>
    </row>
    <row r="371" spans="50:72" ht="9.9499999999999993" customHeight="1"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  <c r="BR371" s="51"/>
      <c r="BS371" s="51"/>
      <c r="BT371" s="51"/>
    </row>
    <row r="372" spans="50:72" ht="9.9499999999999993" customHeight="1"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  <c r="BR372" s="51"/>
      <c r="BS372" s="51"/>
      <c r="BT372" s="51"/>
    </row>
    <row r="373" spans="50:72" ht="9.9499999999999993" customHeight="1"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  <c r="BR373" s="51"/>
      <c r="BS373" s="51"/>
      <c r="BT373" s="51"/>
    </row>
    <row r="374" spans="50:72" ht="9.9499999999999993" customHeight="1"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  <c r="BR374" s="51"/>
      <c r="BS374" s="51"/>
      <c r="BT374" s="51"/>
    </row>
    <row r="375" spans="50:72" ht="9.9499999999999993" customHeight="1"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  <c r="BR375" s="51"/>
      <c r="BS375" s="51"/>
      <c r="BT375" s="51"/>
    </row>
    <row r="376" spans="50:72" ht="9.9499999999999993" customHeight="1"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  <c r="BR376" s="51"/>
      <c r="BS376" s="51"/>
      <c r="BT376" s="51"/>
    </row>
    <row r="377" spans="50:72" ht="9.9499999999999993" customHeight="1"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</row>
    <row r="378" spans="50:72" ht="9.9499999999999993" customHeight="1"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</row>
    <row r="379" spans="50:72" ht="9.9499999999999993" customHeight="1"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  <c r="BR379" s="51"/>
      <c r="BS379" s="51"/>
      <c r="BT379" s="51"/>
    </row>
    <row r="380" spans="50:72" ht="9.9499999999999993" customHeight="1"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  <c r="BR380" s="51"/>
      <c r="BS380" s="51"/>
      <c r="BT380" s="51"/>
    </row>
    <row r="381" spans="50:72" ht="9.9499999999999993" customHeight="1"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  <c r="BR381" s="51"/>
      <c r="BS381" s="51"/>
      <c r="BT381" s="51"/>
    </row>
    <row r="382" spans="50:72" ht="9.9499999999999993" customHeight="1"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  <c r="BR382" s="51"/>
      <c r="BS382" s="51"/>
      <c r="BT382" s="51"/>
    </row>
    <row r="383" spans="50:72" ht="9.9499999999999993" customHeight="1"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  <c r="BR383" s="51"/>
      <c r="BS383" s="51"/>
      <c r="BT383" s="51"/>
    </row>
    <row r="384" spans="50:72" ht="9.9499999999999993" customHeight="1"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  <c r="BR384" s="51"/>
      <c r="BS384" s="51"/>
      <c r="BT384" s="51"/>
    </row>
    <row r="385" spans="50:72" ht="9.9499999999999993" customHeight="1"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  <c r="BR385" s="51"/>
      <c r="BS385" s="51"/>
      <c r="BT385" s="51"/>
    </row>
    <row r="386" spans="50:72" ht="9.9499999999999993" customHeight="1"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  <c r="BR386" s="51"/>
      <c r="BS386" s="51"/>
      <c r="BT386" s="51"/>
    </row>
    <row r="387" spans="50:72" ht="9.9499999999999993" customHeight="1"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  <c r="BR387" s="51"/>
      <c r="BS387" s="51"/>
      <c r="BT387" s="51"/>
    </row>
    <row r="388" spans="50:72" ht="9.9499999999999993" customHeight="1"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  <c r="BR388" s="51"/>
      <c r="BS388" s="51"/>
      <c r="BT388" s="51"/>
    </row>
    <row r="389" spans="50:72" ht="9.9499999999999993" customHeight="1"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  <c r="BR389" s="51"/>
      <c r="BS389" s="51"/>
      <c r="BT389" s="51"/>
    </row>
    <row r="390" spans="50:72" ht="9.9499999999999993" customHeight="1"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  <c r="BR390" s="51"/>
      <c r="BS390" s="51"/>
      <c r="BT390" s="51"/>
    </row>
    <row r="391" spans="50:72" ht="9.9499999999999993" customHeight="1"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  <c r="BR391" s="51"/>
      <c r="BS391" s="51"/>
      <c r="BT391" s="51"/>
    </row>
    <row r="392" spans="50:72" ht="9.9499999999999993" customHeight="1"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  <c r="BR392" s="51"/>
      <c r="BS392" s="51"/>
      <c r="BT392" s="51"/>
    </row>
    <row r="393" spans="50:72" ht="9.9499999999999993" customHeight="1"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  <c r="BR393" s="51"/>
      <c r="BS393" s="51"/>
      <c r="BT393" s="51"/>
    </row>
    <row r="394" spans="50:72" ht="9.9499999999999993" customHeight="1"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  <c r="BR394" s="51"/>
      <c r="BS394" s="51"/>
      <c r="BT394" s="51"/>
    </row>
    <row r="395" spans="50:72" ht="9.9499999999999993" customHeight="1"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  <c r="BR395" s="51"/>
      <c r="BS395" s="51"/>
      <c r="BT395" s="51"/>
    </row>
    <row r="396" spans="50:72" ht="9.9499999999999993" customHeight="1"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  <c r="BR396" s="51"/>
      <c r="BS396" s="51"/>
      <c r="BT396" s="51"/>
    </row>
    <row r="397" spans="50:72" ht="9.9499999999999993" customHeight="1"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  <c r="BR397" s="51"/>
      <c r="BS397" s="51"/>
      <c r="BT397" s="51"/>
    </row>
    <row r="398" spans="50:72" ht="9.9499999999999993" customHeight="1"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  <c r="BR398" s="51"/>
      <c r="BS398" s="51"/>
      <c r="BT398" s="51"/>
    </row>
    <row r="399" spans="50:72" ht="9.9499999999999993" customHeight="1"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  <c r="BR399" s="51"/>
      <c r="BS399" s="51"/>
      <c r="BT399" s="51"/>
    </row>
    <row r="400" spans="50:72" ht="9.9499999999999993" customHeight="1"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  <c r="BR400" s="51"/>
      <c r="BS400" s="51"/>
      <c r="BT400" s="51"/>
    </row>
    <row r="401" spans="50:72" ht="9.9499999999999993" customHeight="1"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  <c r="BR401" s="51"/>
      <c r="BS401" s="51"/>
      <c r="BT401" s="51"/>
    </row>
    <row r="402" spans="50:72" ht="9.9499999999999993" customHeight="1"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  <c r="BR402" s="51"/>
      <c r="BS402" s="51"/>
      <c r="BT402" s="51"/>
    </row>
    <row r="403" spans="50:72" ht="9.9499999999999993" customHeight="1"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  <c r="BR403" s="51"/>
      <c r="BS403" s="51"/>
      <c r="BT403" s="51"/>
    </row>
    <row r="404" spans="50:72" ht="9.9499999999999993" customHeight="1"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  <c r="BR404" s="51"/>
      <c r="BS404" s="51"/>
      <c r="BT404" s="51"/>
    </row>
    <row r="405" spans="50:72" ht="9.9499999999999993" customHeight="1"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  <c r="BR405" s="51"/>
      <c r="BS405" s="51"/>
      <c r="BT405" s="51"/>
    </row>
    <row r="406" spans="50:72" ht="9.9499999999999993" customHeight="1"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  <c r="BR406" s="51"/>
      <c r="BS406" s="51"/>
      <c r="BT406" s="51"/>
    </row>
    <row r="407" spans="50:72" ht="9.9499999999999993" customHeight="1"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  <c r="BR407" s="51"/>
      <c r="BS407" s="51"/>
      <c r="BT407" s="51"/>
    </row>
    <row r="408" spans="50:72" ht="9.9499999999999993" customHeight="1"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  <c r="BR408" s="51"/>
      <c r="BS408" s="51"/>
      <c r="BT408" s="51"/>
    </row>
    <row r="409" spans="50:72" ht="9.9499999999999993" customHeight="1"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  <c r="BR409" s="51"/>
      <c r="BS409" s="51"/>
      <c r="BT409" s="51"/>
    </row>
    <row r="410" spans="50:72" ht="9.9499999999999993" customHeight="1"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  <c r="BR410" s="51"/>
      <c r="BS410" s="51"/>
      <c r="BT410" s="51"/>
    </row>
    <row r="411" spans="50:72" ht="9.9499999999999993" customHeight="1"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  <c r="BR411" s="51"/>
      <c r="BS411" s="51"/>
      <c r="BT411" s="51"/>
    </row>
    <row r="412" spans="50:72" ht="9.9499999999999993" customHeight="1"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  <c r="BR412" s="51"/>
      <c r="BS412" s="51"/>
      <c r="BT412" s="51"/>
    </row>
    <row r="413" spans="50:72" ht="9.9499999999999993" customHeight="1"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  <c r="BR413" s="51"/>
      <c r="BS413" s="51"/>
      <c r="BT413" s="51"/>
    </row>
    <row r="414" spans="50:72" ht="9.9499999999999993" customHeight="1"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  <c r="BR414" s="51"/>
      <c r="BS414" s="51"/>
      <c r="BT414" s="51"/>
    </row>
    <row r="415" spans="50:72" ht="9.9499999999999993" customHeight="1"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  <c r="BR415" s="51"/>
      <c r="BS415" s="51"/>
      <c r="BT415" s="51"/>
    </row>
    <row r="416" spans="50:72" ht="9.9499999999999993" customHeight="1"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  <c r="BR416" s="51"/>
      <c r="BS416" s="51"/>
      <c r="BT416" s="51"/>
    </row>
    <row r="417" spans="50:72" ht="9.9499999999999993" customHeight="1"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  <c r="BR417" s="51"/>
      <c r="BS417" s="51"/>
      <c r="BT417" s="51"/>
    </row>
    <row r="418" spans="50:72" ht="9.9499999999999993" customHeight="1"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  <c r="BR418" s="51"/>
      <c r="BS418" s="51"/>
      <c r="BT418" s="51"/>
    </row>
    <row r="419" spans="50:72" ht="9.9499999999999993" customHeight="1"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  <c r="BR419" s="51"/>
      <c r="BS419" s="51"/>
      <c r="BT419" s="51"/>
    </row>
    <row r="420" spans="50:72" ht="9.9499999999999993" customHeight="1"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  <c r="BR420" s="51"/>
      <c r="BS420" s="51"/>
      <c r="BT420" s="51"/>
    </row>
    <row r="421" spans="50:72" ht="9.9499999999999993" customHeight="1"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  <c r="BR421" s="51"/>
      <c r="BS421" s="51"/>
      <c r="BT421" s="51"/>
    </row>
    <row r="422" spans="50:72" ht="9.9499999999999993" customHeight="1"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  <c r="BR422" s="51"/>
      <c r="BS422" s="51"/>
      <c r="BT422" s="51"/>
    </row>
    <row r="423" spans="50:72" ht="9.9499999999999993" customHeight="1"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  <c r="BR423" s="51"/>
      <c r="BS423" s="51"/>
      <c r="BT423" s="51"/>
    </row>
    <row r="424" spans="50:72" ht="9.9499999999999993" customHeight="1"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  <c r="BR424" s="51"/>
      <c r="BS424" s="51"/>
      <c r="BT424" s="51"/>
    </row>
    <row r="425" spans="50:72" ht="9.9499999999999993" customHeight="1"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  <c r="BR425" s="51"/>
      <c r="BS425" s="51"/>
      <c r="BT425" s="51"/>
    </row>
    <row r="426" spans="50:72" ht="9.9499999999999993" customHeight="1"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  <c r="BR426" s="51"/>
      <c r="BS426" s="51"/>
      <c r="BT426" s="51"/>
    </row>
    <row r="427" spans="50:72" ht="9.9499999999999993" customHeight="1"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  <c r="BR427" s="51"/>
      <c r="BS427" s="51"/>
      <c r="BT427" s="51"/>
    </row>
    <row r="428" spans="50:72" ht="9.9499999999999993" customHeight="1"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  <c r="BR428" s="51"/>
      <c r="BS428" s="51"/>
      <c r="BT428" s="51"/>
    </row>
    <row r="429" spans="50:72" ht="9.9499999999999993" customHeight="1"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  <c r="BR429" s="51"/>
      <c r="BS429" s="51"/>
      <c r="BT429" s="51"/>
    </row>
    <row r="430" spans="50:72" ht="9.9499999999999993" customHeight="1"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  <c r="BR430" s="51"/>
      <c r="BS430" s="51"/>
      <c r="BT430" s="51"/>
    </row>
    <row r="431" spans="50:72" ht="9.9499999999999993" customHeight="1"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  <c r="BR431" s="51"/>
      <c r="BS431" s="51"/>
      <c r="BT431" s="51"/>
    </row>
    <row r="432" spans="50:72" ht="9.9499999999999993" customHeight="1"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  <c r="BR432" s="51"/>
      <c r="BS432" s="51"/>
      <c r="BT432" s="51"/>
    </row>
    <row r="433" spans="50:72" ht="9.9499999999999993" customHeight="1"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  <c r="BR433" s="51"/>
      <c r="BS433" s="51"/>
      <c r="BT433" s="51"/>
    </row>
    <row r="434" spans="50:72" ht="9.9499999999999993" customHeight="1"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  <c r="BR434" s="51"/>
      <c r="BS434" s="51"/>
      <c r="BT434" s="51"/>
    </row>
    <row r="435" spans="50:72" ht="9.9499999999999993" customHeight="1"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  <c r="BR435" s="51"/>
      <c r="BS435" s="51"/>
      <c r="BT435" s="51"/>
    </row>
    <row r="436" spans="50:72" ht="9.9499999999999993" customHeight="1"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  <c r="BR436" s="51"/>
      <c r="BS436" s="51"/>
      <c r="BT436" s="51"/>
    </row>
    <row r="437" spans="50:72" ht="9.9499999999999993" customHeight="1"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  <c r="BR437" s="51"/>
      <c r="BS437" s="51"/>
      <c r="BT437" s="51"/>
    </row>
    <row r="438" spans="50:72" ht="9.9499999999999993" customHeight="1"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  <c r="BR438" s="51"/>
      <c r="BS438" s="51"/>
      <c r="BT438" s="51"/>
    </row>
    <row r="439" spans="50:72" ht="9.9499999999999993" customHeight="1"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  <c r="BR439" s="51"/>
      <c r="BS439" s="51"/>
      <c r="BT439" s="51"/>
    </row>
    <row r="440" spans="50:72" ht="9.9499999999999993" customHeight="1"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  <c r="BR440" s="51"/>
      <c r="BS440" s="51"/>
      <c r="BT440" s="51"/>
    </row>
    <row r="441" spans="50:72" ht="9.9499999999999993" customHeight="1"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  <c r="BR441" s="51"/>
      <c r="BS441" s="51"/>
      <c r="BT441" s="51"/>
    </row>
    <row r="442" spans="50:72" ht="9.9499999999999993" customHeight="1"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  <c r="BR442" s="51"/>
      <c r="BS442" s="51"/>
      <c r="BT442" s="51"/>
    </row>
    <row r="443" spans="50:72" ht="9.9499999999999993" customHeight="1"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  <c r="BR443" s="51"/>
      <c r="BS443" s="51"/>
      <c r="BT443" s="51"/>
    </row>
    <row r="444" spans="50:72" ht="9.9499999999999993" customHeight="1"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  <c r="BR444" s="51"/>
      <c r="BS444" s="51"/>
      <c r="BT444" s="51"/>
    </row>
    <row r="445" spans="50:72" ht="9.9499999999999993" customHeight="1"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  <c r="BR445" s="51"/>
      <c r="BS445" s="51"/>
      <c r="BT445" s="51"/>
    </row>
    <row r="446" spans="50:72" ht="9.9499999999999993" customHeight="1"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  <c r="BR446" s="51"/>
      <c r="BS446" s="51"/>
      <c r="BT446" s="51"/>
    </row>
    <row r="447" spans="50:72" ht="9.9499999999999993" customHeight="1"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  <c r="BR447" s="51"/>
      <c r="BS447" s="51"/>
      <c r="BT447" s="51"/>
    </row>
    <row r="448" spans="50:72" ht="9.9499999999999993" customHeight="1"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  <c r="BR448" s="51"/>
      <c r="BS448" s="51"/>
      <c r="BT448" s="51"/>
    </row>
    <row r="449" spans="50:72" ht="9.9499999999999993" customHeight="1"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  <c r="BR449" s="51"/>
      <c r="BS449" s="51"/>
      <c r="BT449" s="51"/>
    </row>
    <row r="450" spans="50:72" ht="9.9499999999999993" customHeight="1"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  <c r="BR450" s="51"/>
      <c r="BS450" s="51"/>
      <c r="BT450" s="51"/>
    </row>
    <row r="451" spans="50:72" ht="9.9499999999999993" customHeight="1"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  <c r="BR451" s="51"/>
      <c r="BS451" s="51"/>
      <c r="BT451" s="51"/>
    </row>
    <row r="452" spans="50:72" ht="9.9499999999999993" customHeight="1"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  <c r="BR452" s="51"/>
      <c r="BS452" s="51"/>
      <c r="BT452" s="51"/>
    </row>
    <row r="453" spans="50:72" ht="9.9499999999999993" customHeight="1"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  <c r="BR453" s="51"/>
      <c r="BS453" s="51"/>
      <c r="BT453" s="51"/>
    </row>
    <row r="454" spans="50:72" ht="9.9499999999999993" customHeight="1"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  <c r="BR454" s="51"/>
      <c r="BS454" s="51"/>
      <c r="BT454" s="51"/>
    </row>
    <row r="455" spans="50:72" ht="9.9499999999999993" customHeight="1"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  <c r="BR455" s="51"/>
      <c r="BS455" s="51"/>
      <c r="BT455" s="51"/>
    </row>
    <row r="456" spans="50:72" ht="9.9499999999999993" customHeight="1"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  <c r="BR456" s="51"/>
      <c r="BS456" s="51"/>
      <c r="BT456" s="51"/>
    </row>
    <row r="457" spans="50:72" ht="9.9499999999999993" customHeight="1"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  <c r="BR457" s="51"/>
      <c r="BS457" s="51"/>
      <c r="BT457" s="51"/>
    </row>
    <row r="458" spans="50:72" ht="9.9499999999999993" customHeight="1"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  <c r="BR458" s="51"/>
      <c r="BS458" s="51"/>
      <c r="BT458" s="51"/>
    </row>
    <row r="459" spans="50:72" ht="9.9499999999999993" customHeight="1"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  <c r="BR459" s="51"/>
      <c r="BS459" s="51"/>
      <c r="BT459" s="51"/>
    </row>
    <row r="460" spans="50:72" ht="9.9499999999999993" customHeight="1"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  <c r="BR460" s="51"/>
      <c r="BS460" s="51"/>
      <c r="BT460" s="51"/>
    </row>
    <row r="461" spans="50:72" ht="9.9499999999999993" customHeight="1"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  <c r="BR461" s="51"/>
      <c r="BS461" s="51"/>
      <c r="BT461" s="51"/>
    </row>
    <row r="462" spans="50:72" ht="9.9499999999999993" customHeight="1"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  <c r="BR462" s="51"/>
      <c r="BS462" s="51"/>
      <c r="BT462" s="51"/>
    </row>
    <row r="463" spans="50:72" ht="9.9499999999999993" customHeight="1"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  <c r="BR463" s="51"/>
      <c r="BS463" s="51"/>
      <c r="BT463" s="51"/>
    </row>
    <row r="464" spans="50:72" ht="9.9499999999999993" customHeight="1"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  <c r="BR464" s="51"/>
      <c r="BS464" s="51"/>
      <c r="BT464" s="51"/>
    </row>
    <row r="465" spans="50:72" ht="9.9499999999999993" customHeight="1"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  <c r="BR465" s="51"/>
      <c r="BS465" s="51"/>
      <c r="BT465" s="51"/>
    </row>
    <row r="466" spans="50:72" ht="9.9499999999999993" customHeight="1"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  <c r="BR466" s="51"/>
      <c r="BS466" s="51"/>
      <c r="BT466" s="51"/>
    </row>
    <row r="467" spans="50:72" ht="9.9499999999999993" customHeight="1"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  <c r="BR467" s="51"/>
      <c r="BS467" s="51"/>
      <c r="BT467" s="51"/>
    </row>
    <row r="468" spans="50:72" ht="9.9499999999999993" customHeight="1"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  <c r="BR468" s="51"/>
      <c r="BS468" s="51"/>
      <c r="BT468" s="51"/>
    </row>
    <row r="469" spans="50:72" ht="9.9499999999999993" customHeight="1"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  <c r="BR469" s="51"/>
      <c r="BS469" s="51"/>
      <c r="BT469" s="51"/>
    </row>
    <row r="470" spans="50:72" ht="9.9499999999999993" customHeight="1"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</row>
    <row r="471" spans="50:72" ht="9.9499999999999993" customHeight="1"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  <c r="BR471" s="51"/>
      <c r="BS471" s="51"/>
      <c r="BT471" s="51"/>
    </row>
    <row r="472" spans="50:72"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</row>
    <row r="473" spans="50:72"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  <c r="BR473" s="51"/>
      <c r="BS473" s="51"/>
      <c r="BT473" s="51"/>
    </row>
    <row r="474" spans="50:72"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  <c r="BR474" s="51"/>
      <c r="BS474" s="51"/>
      <c r="BT474" s="51"/>
    </row>
    <row r="475" spans="50:72"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  <c r="BR475" s="51"/>
      <c r="BS475" s="51"/>
      <c r="BT475" s="51"/>
    </row>
    <row r="476" spans="50:72"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  <c r="BR476" s="51"/>
      <c r="BS476" s="51"/>
      <c r="BT476" s="51"/>
    </row>
    <row r="477" spans="50:72"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  <c r="BR477" s="51"/>
      <c r="BS477" s="51"/>
      <c r="BT477" s="51"/>
    </row>
    <row r="478" spans="50:72"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  <c r="BR478" s="51"/>
      <c r="BS478" s="51"/>
      <c r="BT478" s="51"/>
    </row>
    <row r="479" spans="50:72"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  <c r="BR479" s="51"/>
      <c r="BS479" s="51"/>
      <c r="BT479" s="51"/>
    </row>
    <row r="480" spans="50:72"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  <c r="BR480" s="51"/>
      <c r="BS480" s="51"/>
      <c r="BT480" s="51"/>
    </row>
    <row r="481" spans="50:72"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  <c r="BR481" s="51"/>
      <c r="BS481" s="51"/>
      <c r="BT481" s="51"/>
    </row>
    <row r="482" spans="50:72"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  <c r="BR482" s="51"/>
      <c r="BS482" s="51"/>
      <c r="BT482" s="51"/>
    </row>
    <row r="483" spans="50:72"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  <c r="BR483" s="51"/>
      <c r="BS483" s="51"/>
      <c r="BT483" s="51"/>
    </row>
    <row r="484" spans="50:72"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  <c r="BR484" s="51"/>
      <c r="BS484" s="51"/>
      <c r="BT484" s="51"/>
    </row>
    <row r="485" spans="50:72"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  <c r="BR485" s="51"/>
      <c r="BS485" s="51"/>
      <c r="BT485" s="51"/>
    </row>
  </sheetData>
  <mergeCells count="285">
    <mergeCell ref="CY45:DH45"/>
    <mergeCell ref="CA45:CX45"/>
    <mergeCell ref="CA52:CX52"/>
    <mergeCell ref="CY52:DH52"/>
    <mergeCell ref="L2:ET2"/>
    <mergeCell ref="CY59:DH59"/>
    <mergeCell ref="CA59:CX59"/>
    <mergeCell ref="FE63:FK69"/>
    <mergeCell ref="CR67:CX69"/>
    <mergeCell ref="CY67:DH69"/>
    <mergeCell ref="CA66:CX66"/>
    <mergeCell ref="CY66:DH66"/>
    <mergeCell ref="CI7:CQ9"/>
    <mergeCell ref="CR7:CX9"/>
    <mergeCell ref="CA11:CH13"/>
    <mergeCell ref="CI11:CQ13"/>
    <mergeCell ref="CR11:CX13"/>
    <mergeCell ref="CY10:DH10"/>
    <mergeCell ref="DI35:DV41"/>
    <mergeCell ref="DW35:EC41"/>
    <mergeCell ref="ED35:EK41"/>
    <mergeCell ref="EL35:ER41"/>
    <mergeCell ref="ES35:EW41"/>
    <mergeCell ref="EX35:FD41"/>
    <mergeCell ref="EX70:FD76"/>
    <mergeCell ref="FE70:FK76"/>
    <mergeCell ref="CA73:CX73"/>
    <mergeCell ref="CY73:DH73"/>
    <mergeCell ref="CA74:CH76"/>
    <mergeCell ref="J5:U6"/>
    <mergeCell ref="V5:AQ6"/>
    <mergeCell ref="AR5:AW6"/>
    <mergeCell ref="AX5:BT6"/>
    <mergeCell ref="BU5:BZ6"/>
    <mergeCell ref="CA5:CX6"/>
    <mergeCell ref="DI7:DV13"/>
    <mergeCell ref="DW7:EC13"/>
    <mergeCell ref="ED7:EK13"/>
    <mergeCell ref="EL7:ER13"/>
    <mergeCell ref="ES7:EW13"/>
    <mergeCell ref="EX7:FD13"/>
    <mergeCell ref="FE7:FK13"/>
    <mergeCell ref="CA14:CH16"/>
    <mergeCell ref="CI14:CQ16"/>
    <mergeCell ref="CR14:CX16"/>
    <mergeCell ref="CY7:DH9"/>
    <mergeCell ref="CY11:DH13"/>
    <mergeCell ref="CA7:CH9"/>
    <mergeCell ref="B5:I5"/>
    <mergeCell ref="B6:D6"/>
    <mergeCell ref="E6:I6"/>
    <mergeCell ref="EL6:ER6"/>
    <mergeCell ref="ED5:ER5"/>
    <mergeCell ref="ES5:EW6"/>
    <mergeCell ref="EX6:FD6"/>
    <mergeCell ref="FE6:FK6"/>
    <mergeCell ref="EX5:FK5"/>
    <mergeCell ref="CY5:DH6"/>
    <mergeCell ref="DI5:DV6"/>
    <mergeCell ref="DW5:EC6"/>
    <mergeCell ref="ED6:EK6"/>
    <mergeCell ref="EX14:FD20"/>
    <mergeCell ref="FE14:FK20"/>
    <mergeCell ref="B21:D27"/>
    <mergeCell ref="E21:I27"/>
    <mergeCell ref="CA17:CX17"/>
    <mergeCell ref="CY17:DH17"/>
    <mergeCell ref="CA24:CX24"/>
    <mergeCell ref="CY24:DH24"/>
    <mergeCell ref="J21:U27"/>
    <mergeCell ref="V21:AQ27"/>
    <mergeCell ref="AR21:AW27"/>
    <mergeCell ref="AX21:BT27"/>
    <mergeCell ref="BU21:BZ27"/>
    <mergeCell ref="CA21:CH23"/>
    <mergeCell ref="DI14:DV20"/>
    <mergeCell ref="DW14:EC20"/>
    <mergeCell ref="ED14:EK20"/>
    <mergeCell ref="EL14:ER20"/>
    <mergeCell ref="ES14:EW20"/>
    <mergeCell ref="CA18:CH20"/>
    <mergeCell ref="CI18:CQ20"/>
    <mergeCell ref="CR18:CX20"/>
    <mergeCell ref="CY18:DH20"/>
    <mergeCell ref="ED21:EK27"/>
    <mergeCell ref="CR35:CX37"/>
    <mergeCell ref="CY32:DH34"/>
    <mergeCell ref="B35:D41"/>
    <mergeCell ref="E35:I41"/>
    <mergeCell ref="J35:U41"/>
    <mergeCell ref="V35:AQ41"/>
    <mergeCell ref="AR35:AW41"/>
    <mergeCell ref="AX35:BT41"/>
    <mergeCell ref="CA32:CH34"/>
    <mergeCell ref="CI32:CQ34"/>
    <mergeCell ref="CR32:CX34"/>
    <mergeCell ref="BU35:BZ41"/>
    <mergeCell ref="CY35:DH37"/>
    <mergeCell ref="CA10:CX10"/>
    <mergeCell ref="B14:D20"/>
    <mergeCell ref="E14:I20"/>
    <mergeCell ref="J14:U20"/>
    <mergeCell ref="V14:AQ20"/>
    <mergeCell ref="AR14:AW20"/>
    <mergeCell ref="AX14:BT20"/>
    <mergeCell ref="BU14:BZ20"/>
    <mergeCell ref="CY14:DH16"/>
    <mergeCell ref="B7:D13"/>
    <mergeCell ref="BU7:BZ13"/>
    <mergeCell ref="AX7:BT13"/>
    <mergeCell ref="AR7:AW13"/>
    <mergeCell ref="V7:AQ13"/>
    <mergeCell ref="J7:U13"/>
    <mergeCell ref="E7:I13"/>
    <mergeCell ref="EL21:ER27"/>
    <mergeCell ref="ES21:EW27"/>
    <mergeCell ref="EX21:FD27"/>
    <mergeCell ref="FE21:FK27"/>
    <mergeCell ref="CA25:CH27"/>
    <mergeCell ref="CI25:CQ27"/>
    <mergeCell ref="CR25:CX27"/>
    <mergeCell ref="CY25:DH27"/>
    <mergeCell ref="B42:D48"/>
    <mergeCell ref="E42:I48"/>
    <mergeCell ref="J42:U48"/>
    <mergeCell ref="V42:AQ48"/>
    <mergeCell ref="AR42:AW48"/>
    <mergeCell ref="AX42:BT48"/>
    <mergeCell ref="BU42:BZ48"/>
    <mergeCell ref="CA42:CH44"/>
    <mergeCell ref="CI42:CQ44"/>
    <mergeCell ref="CA46:CH48"/>
    <mergeCell ref="CI46:CQ48"/>
    <mergeCell ref="CA31:CX31"/>
    <mergeCell ref="CY31:DH31"/>
    <mergeCell ref="CY38:DH38"/>
    <mergeCell ref="CA38:CX38"/>
    <mergeCell ref="CI35:CQ37"/>
    <mergeCell ref="CY49:DH51"/>
    <mergeCell ref="DI49:DV55"/>
    <mergeCell ref="DW49:EC55"/>
    <mergeCell ref="ED49:EK55"/>
    <mergeCell ref="EL49:ER55"/>
    <mergeCell ref="ES49:EW55"/>
    <mergeCell ref="EX49:FD55"/>
    <mergeCell ref="FE35:FK41"/>
    <mergeCell ref="CA39:CH41"/>
    <mergeCell ref="CI39:CQ41"/>
    <mergeCell ref="CR39:CX41"/>
    <mergeCell ref="CY39:DH41"/>
    <mergeCell ref="CR42:CX44"/>
    <mergeCell ref="CY42:DH44"/>
    <mergeCell ref="DI42:DV48"/>
    <mergeCell ref="DW42:EC48"/>
    <mergeCell ref="ED42:EK48"/>
    <mergeCell ref="EL42:ER48"/>
    <mergeCell ref="ES42:EW48"/>
    <mergeCell ref="EX42:FD48"/>
    <mergeCell ref="FE42:FK48"/>
    <mergeCell ref="CR46:CX48"/>
    <mergeCell ref="CY46:DH48"/>
    <mergeCell ref="CA35:CH37"/>
    <mergeCell ref="B49:D55"/>
    <mergeCell ref="E49:I55"/>
    <mergeCell ref="J49:U55"/>
    <mergeCell ref="V49:AQ55"/>
    <mergeCell ref="AR49:AW55"/>
    <mergeCell ref="AX49:BT55"/>
    <mergeCell ref="BU49:BZ55"/>
    <mergeCell ref="CA49:CH51"/>
    <mergeCell ref="CI49:CQ51"/>
    <mergeCell ref="B56:D62"/>
    <mergeCell ref="E56:I62"/>
    <mergeCell ref="J56:U62"/>
    <mergeCell ref="V56:AQ62"/>
    <mergeCell ref="AR56:AW62"/>
    <mergeCell ref="AX56:BT62"/>
    <mergeCell ref="BU56:BZ62"/>
    <mergeCell ref="CA56:CH58"/>
    <mergeCell ref="CI56:CQ58"/>
    <mergeCell ref="CA60:CH62"/>
    <mergeCell ref="CI60:CQ62"/>
    <mergeCell ref="EX63:FD69"/>
    <mergeCell ref="CA67:CH69"/>
    <mergeCell ref="CI67:CQ69"/>
    <mergeCell ref="CA63:CH65"/>
    <mergeCell ref="CI63:CQ65"/>
    <mergeCell ref="CR63:CX65"/>
    <mergeCell ref="CY63:DH65"/>
    <mergeCell ref="FE49:FK55"/>
    <mergeCell ref="CA53:CH55"/>
    <mergeCell ref="CI53:CQ55"/>
    <mergeCell ref="CR53:CX55"/>
    <mergeCell ref="CY53:DH55"/>
    <mergeCell ref="CR56:CX58"/>
    <mergeCell ref="CY56:DH58"/>
    <mergeCell ref="DI56:DV62"/>
    <mergeCell ref="DW56:EC62"/>
    <mergeCell ref="ED56:EK62"/>
    <mergeCell ref="EL56:ER62"/>
    <mergeCell ref="ES56:EW62"/>
    <mergeCell ref="EX56:FD62"/>
    <mergeCell ref="FE56:FK62"/>
    <mergeCell ref="CR60:CX62"/>
    <mergeCell ref="CY60:DH62"/>
    <mergeCell ref="CR49:CX51"/>
    <mergeCell ref="BU63:BZ69"/>
    <mergeCell ref="DI63:DV69"/>
    <mergeCell ref="DW63:EC69"/>
    <mergeCell ref="ED63:EK69"/>
    <mergeCell ref="EL63:ER69"/>
    <mergeCell ref="ES63:EW69"/>
    <mergeCell ref="CI74:CQ76"/>
    <mergeCell ref="CR74:CX76"/>
    <mergeCell ref="CY74:DH76"/>
    <mergeCell ref="BU70:BZ76"/>
    <mergeCell ref="CA70:CH72"/>
    <mergeCell ref="CI70:CQ72"/>
    <mergeCell ref="CR70:CX72"/>
    <mergeCell ref="CY70:DH72"/>
    <mergeCell ref="DI70:DV76"/>
    <mergeCell ref="DW70:EC76"/>
    <mergeCell ref="ED70:EK76"/>
    <mergeCell ref="EL70:ER76"/>
    <mergeCell ref="ES70:EW76"/>
    <mergeCell ref="B63:D69"/>
    <mergeCell ref="E63:I69"/>
    <mergeCell ref="J63:U69"/>
    <mergeCell ref="V63:AQ69"/>
    <mergeCell ref="AR63:AW69"/>
    <mergeCell ref="AX63:BT69"/>
    <mergeCell ref="B70:D76"/>
    <mergeCell ref="E70:I76"/>
    <mergeCell ref="J70:U76"/>
    <mergeCell ref="V70:AQ76"/>
    <mergeCell ref="AR70:AW76"/>
    <mergeCell ref="AX70:BT76"/>
    <mergeCell ref="EO4:FK4"/>
    <mergeCell ref="B28:D34"/>
    <mergeCell ref="E28:I34"/>
    <mergeCell ref="J28:U34"/>
    <mergeCell ref="V28:AQ34"/>
    <mergeCell ref="AR28:AW34"/>
    <mergeCell ref="AX28:BT34"/>
    <mergeCell ref="BU28:BZ34"/>
    <mergeCell ref="CA28:CH30"/>
    <mergeCell ref="CI28:CQ30"/>
    <mergeCell ref="CR28:CX30"/>
    <mergeCell ref="CY28:DH30"/>
    <mergeCell ref="DI28:DV34"/>
    <mergeCell ref="DW28:EC34"/>
    <mergeCell ref="ED28:EK34"/>
    <mergeCell ref="EL28:ER34"/>
    <mergeCell ref="ES28:EW34"/>
    <mergeCell ref="EX28:FD34"/>
    <mergeCell ref="FE28:FK34"/>
    <mergeCell ref="CI21:CQ23"/>
    <mergeCell ref="CR21:CX23"/>
    <mergeCell ref="CY21:DH23"/>
    <mergeCell ref="DI21:DV27"/>
    <mergeCell ref="DW21:EC27"/>
    <mergeCell ref="B77:D83"/>
    <mergeCell ref="E77:I83"/>
    <mergeCell ref="J77:U83"/>
    <mergeCell ref="V77:AQ83"/>
    <mergeCell ref="AR77:AW83"/>
    <mergeCell ref="AX77:BT83"/>
    <mergeCell ref="BU77:BZ83"/>
    <mergeCell ref="CA77:CH79"/>
    <mergeCell ref="CI77:CQ79"/>
    <mergeCell ref="EX77:FD83"/>
    <mergeCell ref="FE77:FK83"/>
    <mergeCell ref="CA80:CX80"/>
    <mergeCell ref="CY80:DH80"/>
    <mergeCell ref="CA81:CH83"/>
    <mergeCell ref="CI81:CQ83"/>
    <mergeCell ref="CR81:CX83"/>
    <mergeCell ref="CY81:DH83"/>
    <mergeCell ref="DI77:DV83"/>
    <mergeCell ref="DW77:EC83"/>
    <mergeCell ref="ED77:EK83"/>
    <mergeCell ref="CR77:CX79"/>
    <mergeCell ref="CY77:DH79"/>
    <mergeCell ref="EL77:ER83"/>
    <mergeCell ref="ES77:EW83"/>
  </mergeCells>
  <phoneticPr fontId="2" type="noConversion"/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9</vt:i4>
      </vt:variant>
    </vt:vector>
  </HeadingPairs>
  <TitlesOfParts>
    <vt:vector size="22" baseType="lpstr">
      <vt:lpstr>00. 시설사용 안내</vt:lpstr>
      <vt:lpstr>01. 기본정보입력</vt:lpstr>
      <vt:lpstr>02. 실시간견적</vt:lpstr>
      <vt:lpstr>03. 시설사용신청서</vt:lpstr>
      <vt:lpstr>04. 부대설비사용신청서</vt:lpstr>
      <vt:lpstr>05. 시설사용 계약서</vt:lpstr>
      <vt:lpstr>06. 시설사용서약서</vt:lpstr>
      <vt:lpstr>07. 통장사본</vt:lpstr>
      <vt:lpstr>08. 사업자등록증</vt:lpstr>
      <vt:lpstr>09. 시설사용 허가가능 통보서</vt:lpstr>
      <vt:lpstr>10. 시설사용 허가서</vt:lpstr>
      <vt:lpstr>활동일지(사후작성)</vt:lpstr>
      <vt:lpstr>사용허가신청접수및허가대장</vt:lpstr>
      <vt:lpstr>'03. 시설사용신청서'!Print_Area</vt:lpstr>
      <vt:lpstr>'04. 부대설비사용신청서'!Print_Area</vt:lpstr>
      <vt:lpstr>'05. 시설사용 계약서'!Print_Area</vt:lpstr>
      <vt:lpstr>'06. 시설사용서약서'!Print_Area</vt:lpstr>
      <vt:lpstr>'07. 통장사본'!Print_Area</vt:lpstr>
      <vt:lpstr>'09. 시설사용 허가가능 통보서'!Print_Area</vt:lpstr>
      <vt:lpstr>'10. 시설사용 허가서'!Print_Area</vt:lpstr>
      <vt:lpstr>사용허가신청접수및허가대장!Print_Area</vt:lpstr>
      <vt:lpstr>'활동일지(사후작성)'!Print_Area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2022-10-21T13:20:42Z</cp:lastPrinted>
  <dcterms:created xsi:type="dcterms:W3CDTF">2022-10-14T04:32:58Z</dcterms:created>
  <dcterms:modified xsi:type="dcterms:W3CDTF">2023-03-08T02:36:14Z</dcterms:modified>
</cp:coreProperties>
</file>